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080" windowWidth="15360" windowHeight="915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<sst xmlns="http://schemas.openxmlformats.org/spreadsheetml/2006/main" count="66" uniqueCount="64">
  <si>
    <t>Platz pro Turnier</t>
  </si>
  <si>
    <t>Andreas Henning</t>
  </si>
  <si>
    <t>Jörg Henning</t>
  </si>
  <si>
    <t>Andreas Weber</t>
  </si>
  <si>
    <t>Martin Ehrenberger</t>
  </si>
  <si>
    <t>Andreas Baldauf</t>
  </si>
  <si>
    <t>Oliver Geis</t>
  </si>
  <si>
    <t>Jörg Hameyer</t>
  </si>
  <si>
    <t>Christian Funke</t>
  </si>
  <si>
    <t>2. Schnuffel Open 22.09.2001</t>
  </si>
  <si>
    <t>1. Berliner Open 19.05.2001</t>
  </si>
  <si>
    <t>3. Bergische Open 31.03.2001</t>
  </si>
  <si>
    <t>4. Bochum Open 23.06.2001</t>
  </si>
  <si>
    <t>2. Dortmund Open 27.01.2001</t>
  </si>
  <si>
    <t>1. Schnuffel Open 13.05.2000</t>
  </si>
  <si>
    <t>Bochum 10.06.2000</t>
  </si>
  <si>
    <t>Duisburg 30.06.2001</t>
  </si>
  <si>
    <t>Bochum 20.11.1999</t>
  </si>
  <si>
    <t>Hannover 24.04.1999</t>
  </si>
  <si>
    <t>1. Dortmund 04.03.2000</t>
  </si>
  <si>
    <t>Tabelle in Abhängigkeit der Anzahl der Mitspieler:</t>
  </si>
  <si>
    <t>Platz / Teilnehmeranzahl</t>
  </si>
  <si>
    <t>Anzahl gespielter Turniere</t>
  </si>
  <si>
    <t>3. Dortmund Open 26.01.2002</t>
  </si>
  <si>
    <t>durchschnitlicher Platz / Teilnehmeranzahl (%)</t>
  </si>
  <si>
    <t>2. Bergische Open 01.04.2000</t>
  </si>
  <si>
    <t>Jörg Dannenbring</t>
  </si>
  <si>
    <t>Ulf Müller</t>
  </si>
  <si>
    <t>Daniela Gast</t>
  </si>
  <si>
    <t>2. Hannover Open 23.02.2002</t>
  </si>
  <si>
    <t>Teilnehmeranzahl</t>
  </si>
  <si>
    <t>4. Bergische Open 23.03.2002</t>
  </si>
  <si>
    <t>Marco Krüger (J)</t>
  </si>
  <si>
    <t>Nico Jack (J)</t>
  </si>
  <si>
    <t>Nico Dannenbring (J)</t>
  </si>
  <si>
    <t>gelb bedeutet, dass die Platzierung nicht bekannt ist.
Bei Junioren (J) wurde eine rechnerische Position vorgenommen, falls diese extra gespielt haben.
(pos=pl/teilnJ*teilnE)</t>
  </si>
  <si>
    <t>2. Duisburg 13.04.2002</t>
  </si>
  <si>
    <t>2. Berliner Turnier 25.05.2002</t>
  </si>
  <si>
    <t>3. Schnuffel Open 05.10.2002</t>
  </si>
  <si>
    <t>Edgar Eichenmüller</t>
  </si>
  <si>
    <t>4. Dortmund Open 26.01.2002</t>
  </si>
  <si>
    <r>
      <t>DM</t>
    </r>
    <r>
      <rPr>
        <sz val="10"/>
        <rFont val="Arial"/>
        <family val="0"/>
      </rPr>
      <t xml:space="preserve"> 2002 Essen 16.11.2002</t>
    </r>
  </si>
  <si>
    <r>
      <t>WM</t>
    </r>
    <r>
      <rPr>
        <sz val="10"/>
        <rFont val="Arial"/>
        <family val="0"/>
      </rPr>
      <t xml:space="preserve"> Rotterdam 24./25.08.2002</t>
    </r>
  </si>
  <si>
    <r>
      <t>DM</t>
    </r>
    <r>
      <rPr>
        <sz val="10"/>
        <rFont val="Arial"/>
        <family val="0"/>
      </rPr>
      <t xml:space="preserve"> 2001 Essen 10.11.2001</t>
    </r>
  </si>
  <si>
    <r>
      <t>WM</t>
    </r>
    <r>
      <rPr>
        <sz val="10"/>
        <rFont val="Arial"/>
        <family val="0"/>
      </rPr>
      <t xml:space="preserve"> 2001 Berlin</t>
    </r>
  </si>
  <si>
    <r>
      <t>DM</t>
    </r>
    <r>
      <rPr>
        <sz val="10"/>
        <rFont val="Arial"/>
        <family val="2"/>
      </rPr>
      <t xml:space="preserve"> Essen 25.11.2000 </t>
    </r>
  </si>
  <si>
    <r>
      <t>WM</t>
    </r>
    <r>
      <rPr>
        <sz val="10"/>
        <rFont val="Arial"/>
        <family val="0"/>
      </rPr>
      <t xml:space="preserve"> London Beginners 2. 26.08.2000</t>
    </r>
  </si>
  <si>
    <r>
      <t>WM</t>
    </r>
    <r>
      <rPr>
        <sz val="10"/>
        <rFont val="Arial"/>
        <family val="0"/>
      </rPr>
      <t xml:space="preserve"> London 24./25.08.2000</t>
    </r>
  </si>
  <si>
    <r>
      <t>WM</t>
    </r>
    <r>
      <rPr>
        <sz val="10"/>
        <rFont val="Arial"/>
        <family val="0"/>
      </rPr>
      <t xml:space="preserve"> London Beginners 1. 23.08.2000</t>
    </r>
  </si>
  <si>
    <r>
      <t>DM</t>
    </r>
    <r>
      <rPr>
        <sz val="10"/>
        <rFont val="Arial"/>
        <family val="0"/>
      </rPr>
      <t xml:space="preserve"> Herne 16.05.1999</t>
    </r>
  </si>
  <si>
    <t>5. Bergische Open 12.04.2003</t>
  </si>
  <si>
    <t>1. Hamburger Turnier 16.08.2003</t>
  </si>
  <si>
    <t>Alexander Eichenmüller</t>
  </si>
  <si>
    <t>6.Bergische Open 27.03.2004</t>
  </si>
  <si>
    <r>
      <t>DM</t>
    </r>
    <r>
      <rPr>
        <sz val="10"/>
        <rFont val="Arial"/>
        <family val="0"/>
      </rPr>
      <t xml:space="preserve"> 2003 Köln</t>
    </r>
  </si>
  <si>
    <r>
      <t>WM</t>
    </r>
    <r>
      <rPr>
        <sz val="10"/>
        <rFont val="Arial"/>
        <family val="0"/>
      </rPr>
      <t xml:space="preserve"> 2003 Wien</t>
    </r>
  </si>
  <si>
    <t>5. Dortmund Open 2004</t>
  </si>
  <si>
    <t>4. Schnuffel Open 2003</t>
  </si>
  <si>
    <t>3. Berliner Turnier 03.05.2003</t>
  </si>
  <si>
    <t>4. Berliner Turnier 29.05.2004</t>
  </si>
  <si>
    <t>3. Hannover Open 21.06.2003</t>
  </si>
  <si>
    <t>4. Hannover Open 26.06.2004</t>
  </si>
  <si>
    <r>
      <t>WM</t>
    </r>
    <r>
      <rPr>
        <sz val="10"/>
        <rFont val="Arial"/>
        <family val="0"/>
      </rPr>
      <t xml:space="preserve"> 2004 Antwerpen</t>
    </r>
  </si>
  <si>
    <t>5. Schnuffel Open 02.10.2004</t>
  </si>
</sst>
</file>

<file path=xl/styles.xml><?xml version="1.0" encoding="utf-8"?>
<styleSheet xmlns="http://schemas.openxmlformats.org/spreadsheetml/2006/main">
  <numFmts count="21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0.00000"/>
    <numFmt numFmtId="168" formatCode="0.0000"/>
    <numFmt numFmtId="169" formatCode="0.000"/>
    <numFmt numFmtId="170" formatCode="_-* #,##0.000\ _D_M_-;\-* #,##0.000\ _D_M_-;_-* &quot;-&quot;??\ _D_M_-;_-@_-"/>
    <numFmt numFmtId="171" formatCode="_-* #,##0.0000\ _D_M_-;\-* #,##0.0000\ _D_M_-;_-* &quot;-&quot;??\ _D_M_-;_-@_-"/>
    <numFmt numFmtId="172" formatCode="_-* #,##0.00000\ _D_M_-;\-* #,##0.00000\ _D_M_-;_-* &quot;-&quot;??\ _D_M_-;_-@_-"/>
    <numFmt numFmtId="173" formatCode="0.0"/>
    <numFmt numFmtId="174" formatCode="0;\-0;"/>
    <numFmt numFmtId="175" formatCode="0;\-0;\x"/>
    <numFmt numFmtId="176" formatCode="0;\-0;\'\x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4.25"/>
      <name val="Arial"/>
      <family val="0"/>
    </font>
    <font>
      <sz val="17.7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textRotation="90" wrapText="1"/>
    </xf>
    <xf numFmtId="0" fontId="0" fillId="0" borderId="1" xfId="0" applyBorder="1" applyAlignment="1">
      <alignment textRotation="90" wrapText="1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2" fontId="0" fillId="0" borderId="3" xfId="0" applyNumberFormat="1" applyBorder="1" applyAlignment="1">
      <alignment/>
    </xf>
    <xf numFmtId="0" fontId="3" fillId="0" borderId="3" xfId="0" applyFont="1" applyBorder="1" applyAlignment="1">
      <alignment/>
    </xf>
    <xf numFmtId="0" fontId="0" fillId="2" borderId="3" xfId="0" applyFill="1" applyBorder="1" applyAlignment="1" quotePrefix="1">
      <alignment/>
    </xf>
    <xf numFmtId="0" fontId="0" fillId="0" borderId="4" xfId="0" applyBorder="1" applyAlignment="1">
      <alignment vertical="center" wrapText="1"/>
    </xf>
    <xf numFmtId="0" fontId="0" fillId="0" borderId="4" xfId="0" applyBorder="1" applyAlignment="1">
      <alignment textRotation="90"/>
    </xf>
    <xf numFmtId="0" fontId="0" fillId="0" borderId="4" xfId="0" applyBorder="1" applyAlignment="1">
      <alignment/>
    </xf>
    <xf numFmtId="2" fontId="0" fillId="0" borderId="0" xfId="0" applyNumberFormat="1" applyBorder="1" applyAlignment="1">
      <alignment/>
    </xf>
    <xf numFmtId="0" fontId="0" fillId="0" borderId="4" xfId="0" applyBorder="1" applyAlignment="1">
      <alignment/>
    </xf>
    <xf numFmtId="2" fontId="4" fillId="0" borderId="4" xfId="0" applyNumberFormat="1" applyFont="1" applyBorder="1" applyAlignment="1">
      <alignment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textRotation="90" wrapText="1"/>
    </xf>
    <xf numFmtId="1" fontId="0" fillId="0" borderId="0" xfId="0" applyNumberFormat="1" applyBorder="1" applyAlignment="1">
      <alignment/>
    </xf>
    <xf numFmtId="174" fontId="4" fillId="0" borderId="4" xfId="16" applyNumberFormat="1" applyFont="1" applyBorder="1" applyAlignment="1">
      <alignment/>
    </xf>
    <xf numFmtId="175" fontId="4" fillId="0" borderId="4" xfId="0" applyNumberFormat="1" applyFont="1" applyBorder="1" applyAlignment="1">
      <alignment/>
    </xf>
    <xf numFmtId="0" fontId="0" fillId="0" borderId="0" xfId="0" applyBorder="1" applyAlignment="1">
      <alignment/>
    </xf>
    <xf numFmtId="2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0" fontId="3" fillId="0" borderId="1" xfId="0" applyFont="1" applyBorder="1" applyAlignment="1">
      <alignment textRotation="90" wrapText="1"/>
    </xf>
    <xf numFmtId="0" fontId="0" fillId="0" borderId="3" xfId="0" applyFont="1" applyBorder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"/>
          <c:y val="0"/>
          <c:w val="0.85875"/>
          <c:h val="1"/>
        </c:manualLayout>
      </c:layout>
      <c:lineChart>
        <c:grouping val="standard"/>
        <c:varyColors val="0"/>
        <c:ser>
          <c:idx val="0"/>
          <c:order val="0"/>
          <c:tx>
            <c:strRef>
              <c:f>Tabelle1!$A$2</c:f>
              <c:strCache>
                <c:ptCount val="1"/>
                <c:pt idx="0">
                  <c:v>Teilnehmeranzahl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Tabelle1!$B$1:$AR$1</c:f>
              <c:strCache/>
            </c:strRef>
          </c:cat>
          <c:val>
            <c:numRef>
              <c:f>Tabelle1!$B$2:$AR$2</c:f>
              <c:numCache/>
            </c:numRef>
          </c:val>
          <c:smooth val="0"/>
        </c:ser>
        <c:ser>
          <c:idx val="1"/>
          <c:order val="1"/>
          <c:tx>
            <c:strRef>
              <c:f>Tabelle1!$A$3</c:f>
              <c:strCache>
                <c:ptCount val="1"/>
                <c:pt idx="0">
                  <c:v>Martin Ehrenberger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Tabelle1!$B$1:$AR$1</c:f>
              <c:strCache/>
            </c:strRef>
          </c:cat>
          <c:val>
            <c:numRef>
              <c:f>Tabelle1!$B$3:$AR$3</c:f>
              <c:numCache/>
            </c:numRef>
          </c:val>
          <c:smooth val="0"/>
        </c:ser>
        <c:ser>
          <c:idx val="2"/>
          <c:order val="2"/>
          <c:tx>
            <c:strRef>
              <c:f>Tabelle1!$A$4</c:f>
              <c:strCache>
                <c:ptCount val="1"/>
                <c:pt idx="0">
                  <c:v>Andreas Weber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Tabelle1!$B$1:$AR$1</c:f>
              <c:strCache/>
            </c:strRef>
          </c:cat>
          <c:val>
            <c:numRef>
              <c:f>Tabelle1!$B$4:$AR$4</c:f>
              <c:numCache/>
            </c:numRef>
          </c:val>
          <c:smooth val="0"/>
        </c:ser>
        <c:ser>
          <c:idx val="3"/>
          <c:order val="3"/>
          <c:tx>
            <c:strRef>
              <c:f>Tabelle1!$A$5</c:f>
              <c:strCache>
                <c:ptCount val="1"/>
                <c:pt idx="0">
                  <c:v>Jörg Henning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Tabelle1!$B$1:$AR$1</c:f>
              <c:strCache/>
            </c:strRef>
          </c:cat>
          <c:val>
            <c:numRef>
              <c:f>Tabelle1!$B$5:$AR$5</c:f>
              <c:numCache/>
            </c:numRef>
          </c:val>
          <c:smooth val="0"/>
        </c:ser>
        <c:ser>
          <c:idx val="4"/>
          <c:order val="4"/>
          <c:tx>
            <c:strRef>
              <c:f>Tabelle1!$A$6</c:f>
              <c:strCache>
                <c:ptCount val="1"/>
                <c:pt idx="0">
                  <c:v>Andreas Baldauf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Tabelle1!$B$1:$AR$1</c:f>
              <c:strCache/>
            </c:strRef>
          </c:cat>
          <c:val>
            <c:numRef>
              <c:f>Tabelle1!$B$6:$AR$6</c:f>
              <c:numCache/>
            </c:numRef>
          </c:val>
          <c:smooth val="0"/>
        </c:ser>
        <c:ser>
          <c:idx val="5"/>
          <c:order val="5"/>
          <c:tx>
            <c:strRef>
              <c:f>Tabelle1!$A$7</c:f>
              <c:strCache>
                <c:ptCount val="1"/>
                <c:pt idx="0">
                  <c:v>Andreas Henning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Tabelle1!$B$1:$AR$1</c:f>
              <c:strCache/>
            </c:strRef>
          </c:cat>
          <c:val>
            <c:numRef>
              <c:f>Tabelle1!$B$7:$AR$7</c:f>
              <c:numCache/>
            </c:numRef>
          </c:val>
          <c:smooth val="0"/>
        </c:ser>
        <c:ser>
          <c:idx val="6"/>
          <c:order val="6"/>
          <c:tx>
            <c:strRef>
              <c:f>Tabelle1!$A$9</c:f>
              <c:strCache>
                <c:ptCount val="1"/>
                <c:pt idx="0">
                  <c:v>Jörg Dannenbring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Tabelle1!$B$1:$AR$1</c:f>
              <c:strCache/>
            </c:strRef>
          </c:cat>
          <c:val>
            <c:numRef>
              <c:f>Tabelle1!$B$9:$AR$9</c:f>
              <c:numCache/>
            </c:numRef>
          </c:val>
          <c:smooth val="0"/>
        </c:ser>
        <c:ser>
          <c:idx val="7"/>
          <c:order val="7"/>
          <c:tx>
            <c:strRef>
              <c:f>Tabelle1!$A$10</c:f>
              <c:strCache>
                <c:ptCount val="1"/>
                <c:pt idx="0">
                  <c:v>Nico Dannenbring (J)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Tabelle1!$B$1:$AR$1</c:f>
              <c:strCache/>
            </c:strRef>
          </c:cat>
          <c:val>
            <c:numRef>
              <c:f>Tabelle1!$B$10:$AR$10</c:f>
              <c:numCache/>
            </c:numRef>
          </c:val>
          <c:smooth val="0"/>
        </c:ser>
        <c:ser>
          <c:idx val="8"/>
          <c:order val="8"/>
          <c:tx>
            <c:strRef>
              <c:f>Tabelle1!$A$8</c:f>
              <c:strCache>
                <c:ptCount val="1"/>
                <c:pt idx="0">
                  <c:v>Christian Funke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Tabelle1!$B$1:$AR$1</c:f>
              <c:strCache/>
            </c:strRef>
          </c:cat>
          <c:val>
            <c:numRef>
              <c:f>Tabelle1!$B$8:$AR$8</c:f>
              <c:numCache/>
            </c:numRef>
          </c:val>
          <c:smooth val="0"/>
        </c:ser>
        <c:ser>
          <c:idx val="9"/>
          <c:order val="9"/>
          <c:tx>
            <c:strRef>
              <c:f>Tabelle1!$A$11</c:f>
              <c:strCache>
                <c:ptCount val="1"/>
                <c:pt idx="0">
                  <c:v>Oliver Geis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Tabelle1!$B$1:$AR$1</c:f>
              <c:strCache/>
            </c:strRef>
          </c:cat>
          <c:val>
            <c:numRef>
              <c:f>Tabelle1!$B$11:$AR$11</c:f>
              <c:numCache/>
            </c:numRef>
          </c:val>
          <c:smooth val="0"/>
        </c:ser>
        <c:ser>
          <c:idx val="10"/>
          <c:order val="10"/>
          <c:tx>
            <c:strRef>
              <c:f>Tabelle1!$A$12</c:f>
              <c:strCache>
                <c:ptCount val="1"/>
                <c:pt idx="0">
                  <c:v>Edgar Eichenmüller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Tabelle1!$B$1:$AR$1</c:f>
              <c:strCache/>
            </c:strRef>
          </c:cat>
          <c:val>
            <c:numRef>
              <c:f>Tabelle1!$B$12:$AR$12</c:f>
              <c:numCache/>
            </c:numRef>
          </c:val>
          <c:smooth val="0"/>
        </c:ser>
        <c:ser>
          <c:idx val="11"/>
          <c:order val="11"/>
          <c:tx>
            <c:strRef>
              <c:f>Tabelle1!$A$13</c:f>
              <c:strCache>
                <c:ptCount val="1"/>
                <c:pt idx="0">
                  <c:v>Ulf Müller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Tabelle1!$B$1:$AR$1</c:f>
              <c:strCache/>
            </c:strRef>
          </c:cat>
          <c:val>
            <c:numRef>
              <c:f>Tabelle1!$B$13:$AR$13</c:f>
              <c:numCache/>
            </c:numRef>
          </c:val>
          <c:smooth val="0"/>
        </c:ser>
        <c:ser>
          <c:idx val="12"/>
          <c:order val="12"/>
          <c:tx>
            <c:strRef>
              <c:f>Tabelle1!$A$14</c:f>
              <c:strCache>
                <c:ptCount val="1"/>
                <c:pt idx="0">
                  <c:v>Nico Jack (J)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Tabelle1!$B$1:$AR$1</c:f>
              <c:strCache/>
            </c:strRef>
          </c:cat>
          <c:val>
            <c:numRef>
              <c:f>Tabelle1!$B$14:$AR$14</c:f>
              <c:numCache/>
            </c:numRef>
          </c:val>
          <c:smooth val="0"/>
        </c:ser>
        <c:ser>
          <c:idx val="13"/>
          <c:order val="13"/>
          <c:tx>
            <c:strRef>
              <c:f>Tabelle1!$A$15</c:f>
              <c:strCache>
                <c:ptCount val="1"/>
                <c:pt idx="0">
                  <c:v>Marco Krüger (J)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Tabelle1!$B$1:$AR$1</c:f>
              <c:strCache/>
            </c:strRef>
          </c:cat>
          <c:val>
            <c:numRef>
              <c:f>Tabelle1!$B$15:$AR$15</c:f>
              <c:numCache/>
            </c:numRef>
          </c:val>
          <c:smooth val="0"/>
        </c:ser>
        <c:ser>
          <c:idx val="14"/>
          <c:order val="14"/>
          <c:tx>
            <c:strRef>
              <c:f>Tabelle1!$A$17</c:f>
              <c:strCache>
                <c:ptCount val="1"/>
                <c:pt idx="0">
                  <c:v>Jörg Hameyer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Tabelle1!$B$1:$AR$1</c:f>
              <c:strCache/>
            </c:strRef>
          </c:cat>
          <c:val>
            <c:numRef>
              <c:f>Tabelle1!$B$17:$AR$17</c:f>
              <c:numCache/>
            </c:numRef>
          </c:val>
          <c:smooth val="0"/>
        </c:ser>
        <c:ser>
          <c:idx val="15"/>
          <c:order val="15"/>
          <c:tx>
            <c:strRef>
              <c:f>Tabelle1!$A$18</c:f>
              <c:strCache>
                <c:ptCount val="1"/>
                <c:pt idx="0">
                  <c:v>Daniela Gast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Tabelle1!$B$1:$AR$1</c:f>
              <c:strCache/>
            </c:strRef>
          </c:cat>
          <c:val>
            <c:numRef>
              <c:f>Tabelle1!$B$18:$AR$18</c:f>
              <c:numCache/>
            </c:numRef>
          </c:val>
          <c:smooth val="0"/>
        </c:ser>
        <c:ser>
          <c:idx val="16"/>
          <c:order val="16"/>
          <c:tx>
            <c:strRef>
              <c:f>Tabelle1!$A$16</c:f>
              <c:strCache>
                <c:ptCount val="1"/>
                <c:pt idx="0">
                  <c:v>Alexander Eichenmüller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Tabelle1!$B$16:$AR$16</c:f>
              <c:numCache/>
            </c:numRef>
          </c:val>
          <c:smooth val="0"/>
        </c:ser>
        <c:marker val="1"/>
        <c:axId val="14001680"/>
        <c:axId val="58906257"/>
      </c:lineChart>
      <c:catAx>
        <c:axId val="140016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8906257"/>
        <c:crosses val="autoZero"/>
        <c:auto val="1"/>
        <c:lblOffset val="100"/>
        <c:noMultiLvlLbl val="0"/>
      </c:catAx>
      <c:valAx>
        <c:axId val="58906257"/>
        <c:scaling>
          <c:orientation val="minMax"/>
          <c:max val="40"/>
          <c:min val="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crossAx val="1400168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2"/>
          <c:y val="0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3"/>
          <c:order val="0"/>
          <c:tx>
            <c:strRef>
              <c:f>Tabelle1!$A$70</c:f>
              <c:strCache>
                <c:ptCount val="1"/>
                <c:pt idx="0">
                  <c:v>Teilnehmeranzahl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Tabelle1!$B$69:$AR$69</c:f>
              <c:strCache/>
            </c:strRef>
          </c:cat>
          <c:val>
            <c:numRef>
              <c:f>Tabelle1!$B$70:$AR$70</c:f>
            </c:numRef>
          </c:val>
          <c:smooth val="0"/>
        </c:ser>
        <c:ser>
          <c:idx val="0"/>
          <c:order val="1"/>
          <c:tx>
            <c:strRef>
              <c:f>Tabelle1!$A$71</c:f>
              <c:strCache>
                <c:ptCount val="1"/>
                <c:pt idx="0">
                  <c:v>Martin Ehrenberger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Tabelle1!$B$69:$AR$69</c:f>
              <c:strCache/>
            </c:strRef>
          </c:cat>
          <c:val>
            <c:numRef>
              <c:f>Tabelle1!$B$71:$AR$71</c:f>
              <c:numCache/>
            </c:numRef>
          </c:val>
          <c:smooth val="0"/>
        </c:ser>
        <c:ser>
          <c:idx val="1"/>
          <c:order val="2"/>
          <c:tx>
            <c:strRef>
              <c:f>Tabelle1!$A$72</c:f>
              <c:strCache>
                <c:ptCount val="1"/>
                <c:pt idx="0">
                  <c:v>Andreas Weber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Tabelle1!$B$69:$AR$69</c:f>
              <c:strCache/>
            </c:strRef>
          </c:cat>
          <c:val>
            <c:numRef>
              <c:f>Tabelle1!$B$72:$AR$72</c:f>
              <c:numCache/>
            </c:numRef>
          </c:val>
          <c:smooth val="0"/>
        </c:ser>
        <c:ser>
          <c:idx val="2"/>
          <c:order val="3"/>
          <c:tx>
            <c:strRef>
              <c:f>Tabelle1!$A$73</c:f>
              <c:strCache>
                <c:ptCount val="1"/>
                <c:pt idx="0">
                  <c:v>Jörg Henning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Tabelle1!$B$69:$AR$69</c:f>
              <c:strCache/>
            </c:strRef>
          </c:cat>
          <c:val>
            <c:numRef>
              <c:f>Tabelle1!$B$73:$AR$73</c:f>
              <c:numCache/>
            </c:numRef>
          </c:val>
          <c:smooth val="0"/>
        </c:ser>
        <c:ser>
          <c:idx val="3"/>
          <c:order val="4"/>
          <c:tx>
            <c:strRef>
              <c:f>Tabelle1!$A$74</c:f>
              <c:strCache>
                <c:ptCount val="1"/>
                <c:pt idx="0">
                  <c:v>Andreas Baldauf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Tabelle1!$B$69:$AR$69</c:f>
              <c:strCache/>
            </c:strRef>
          </c:cat>
          <c:val>
            <c:numRef>
              <c:f>Tabelle1!$B$74:$AR$74</c:f>
              <c:numCache/>
            </c:numRef>
          </c:val>
          <c:smooth val="0"/>
        </c:ser>
        <c:ser>
          <c:idx val="4"/>
          <c:order val="5"/>
          <c:tx>
            <c:strRef>
              <c:f>Tabelle1!$A$75</c:f>
              <c:strCache>
                <c:ptCount val="1"/>
                <c:pt idx="0">
                  <c:v>Andreas Henning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Tabelle1!$B$69:$AR$69</c:f>
              <c:strCache/>
            </c:strRef>
          </c:cat>
          <c:val>
            <c:numRef>
              <c:f>Tabelle1!$B$75:$AR$75</c:f>
              <c:numCache/>
            </c:numRef>
          </c:val>
          <c:smooth val="0"/>
        </c:ser>
        <c:ser>
          <c:idx val="5"/>
          <c:order val="6"/>
          <c:tx>
            <c:strRef>
              <c:f>Tabelle1!$A$76</c:f>
              <c:strCache>
                <c:ptCount val="1"/>
                <c:pt idx="0">
                  <c:v>Christian Funke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Tabelle1!$B$69:$AR$69</c:f>
              <c:strCache/>
            </c:strRef>
          </c:cat>
          <c:val>
            <c:numRef>
              <c:f>Tabelle1!$B$76:$AR$76</c:f>
              <c:numCache/>
            </c:numRef>
          </c:val>
          <c:smooth val="0"/>
        </c:ser>
        <c:ser>
          <c:idx val="6"/>
          <c:order val="7"/>
          <c:tx>
            <c:strRef>
              <c:f>Tabelle1!$A$77</c:f>
              <c:strCache>
                <c:ptCount val="1"/>
                <c:pt idx="0">
                  <c:v>Jörg Dannenbring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Tabelle1!$B$69:$AR$69</c:f>
              <c:strCache/>
            </c:strRef>
          </c:cat>
          <c:val>
            <c:numRef>
              <c:f>Tabelle1!$B$77:$AR$77</c:f>
              <c:numCache/>
            </c:numRef>
          </c:val>
          <c:smooth val="0"/>
        </c:ser>
        <c:ser>
          <c:idx val="7"/>
          <c:order val="8"/>
          <c:tx>
            <c:strRef>
              <c:f>Tabelle1!$A$78</c:f>
              <c:strCache>
                <c:ptCount val="1"/>
                <c:pt idx="0">
                  <c:v>Nico Dannenbring (J)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Tabelle1!$B$69:$AR$69</c:f>
              <c:strCache/>
            </c:strRef>
          </c:cat>
          <c:val>
            <c:numRef>
              <c:f>Tabelle1!$B$78:$AR$78</c:f>
              <c:numCache/>
            </c:numRef>
          </c:val>
          <c:smooth val="0"/>
        </c:ser>
        <c:ser>
          <c:idx val="8"/>
          <c:order val="9"/>
          <c:tx>
            <c:strRef>
              <c:f>Tabelle1!$A$79</c:f>
              <c:strCache>
                <c:ptCount val="1"/>
                <c:pt idx="0">
                  <c:v>Oliver Geis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Tabelle1!$B$69:$AR$69</c:f>
              <c:strCache/>
            </c:strRef>
          </c:cat>
          <c:val>
            <c:numRef>
              <c:f>Tabelle1!$B$79:$AR$79</c:f>
              <c:numCache/>
            </c:numRef>
          </c:val>
          <c:smooth val="0"/>
        </c:ser>
        <c:ser>
          <c:idx val="9"/>
          <c:order val="10"/>
          <c:tx>
            <c:strRef>
              <c:f>Tabelle1!$A$80</c:f>
              <c:strCache>
                <c:ptCount val="1"/>
                <c:pt idx="0">
                  <c:v>Edgar Eichenmüller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Tabelle1!$B$69:$AR$69</c:f>
              <c:strCache/>
            </c:strRef>
          </c:cat>
          <c:val>
            <c:numRef>
              <c:f>Tabelle1!$B$80:$AR$80</c:f>
              <c:numCache/>
            </c:numRef>
          </c:val>
          <c:smooth val="0"/>
        </c:ser>
        <c:ser>
          <c:idx val="10"/>
          <c:order val="11"/>
          <c:tx>
            <c:strRef>
              <c:f>Tabelle1!$A$81</c:f>
              <c:strCache>
                <c:ptCount val="1"/>
                <c:pt idx="0">
                  <c:v>Ulf Müller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Tabelle1!$B$69:$AR$69</c:f>
              <c:strCache/>
            </c:strRef>
          </c:cat>
          <c:val>
            <c:numRef>
              <c:f>Tabelle1!$B$81:$AR$81</c:f>
              <c:numCache/>
            </c:numRef>
          </c:val>
          <c:smooth val="0"/>
        </c:ser>
        <c:ser>
          <c:idx val="11"/>
          <c:order val="12"/>
          <c:tx>
            <c:strRef>
              <c:f>Tabelle1!$A$82</c:f>
              <c:strCache>
                <c:ptCount val="1"/>
                <c:pt idx="0">
                  <c:v>Nico Jack (J)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Tabelle1!$B$69:$AR$69</c:f>
              <c:strCache/>
            </c:strRef>
          </c:cat>
          <c:val>
            <c:numRef>
              <c:f>Tabelle1!$B$82:$AR$82</c:f>
              <c:numCache/>
            </c:numRef>
          </c:val>
          <c:smooth val="0"/>
        </c:ser>
        <c:ser>
          <c:idx val="12"/>
          <c:order val="13"/>
          <c:tx>
            <c:strRef>
              <c:f>Tabelle1!$A$84</c:f>
              <c:strCache>
                <c:ptCount val="1"/>
                <c:pt idx="0">
                  <c:v>Alexander Eichenmüller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Tabelle1!$B$69:$AR$69</c:f>
              <c:strCache/>
            </c:strRef>
          </c:cat>
          <c:val>
            <c:numRef>
              <c:f>Tabelle1!$B$84:$AR$84</c:f>
              <c:numCache/>
            </c:numRef>
          </c:val>
          <c:smooth val="0"/>
        </c:ser>
        <c:ser>
          <c:idx val="14"/>
          <c:order val="14"/>
          <c:tx>
            <c:strRef>
              <c:f>Tabelle1!$A$85</c:f>
              <c:strCache>
                <c:ptCount val="1"/>
                <c:pt idx="0">
                  <c:v>Jörg Hameyer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Tabelle1!$B$69:$AR$69</c:f>
              <c:strCache/>
            </c:strRef>
          </c:cat>
          <c:val>
            <c:numRef>
              <c:f>Tabelle1!$B$85:$AR$85</c:f>
              <c:numCache/>
            </c:numRef>
          </c:val>
          <c:smooth val="0"/>
        </c:ser>
        <c:ser>
          <c:idx val="15"/>
          <c:order val="15"/>
          <c:tx>
            <c:strRef>
              <c:f>Tabelle1!$A$86</c:f>
              <c:strCache>
                <c:ptCount val="1"/>
                <c:pt idx="0">
                  <c:v>Daniela Gast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Tabelle1!$B$69:$AR$69</c:f>
              <c:strCache/>
            </c:strRef>
          </c:cat>
          <c:val>
            <c:numRef>
              <c:f>Tabelle1!$B$86:$AR$86</c:f>
              <c:numCache/>
            </c:numRef>
          </c:val>
          <c:smooth val="0"/>
        </c:ser>
        <c:ser>
          <c:idx val="16"/>
          <c:order val="16"/>
          <c:tx>
            <c:strRef>
              <c:f>Tabelle1!$A$83</c:f>
              <c:strCache>
                <c:ptCount val="1"/>
                <c:pt idx="0">
                  <c:v>Marco Krüger (J)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Tabelle1!$B$83:$AR$83</c:f>
              <c:numCache/>
            </c:numRef>
          </c:val>
          <c:smooth val="0"/>
        </c:ser>
        <c:marker val="1"/>
        <c:axId val="60394266"/>
        <c:axId val="6677483"/>
      </c:lineChart>
      <c:catAx>
        <c:axId val="603942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677483"/>
        <c:crosses val="autoZero"/>
        <c:auto val="1"/>
        <c:lblOffset val="100"/>
        <c:noMultiLvlLbl val="0"/>
      </c:catAx>
      <c:valAx>
        <c:axId val="6677483"/>
        <c:scaling>
          <c:orientation val="minMax"/>
          <c:max val="60"/>
          <c:min val="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crossAx val="6039426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19</xdr:row>
      <xdr:rowOff>76200</xdr:rowOff>
    </xdr:from>
    <xdr:to>
      <xdr:col>45</xdr:col>
      <xdr:colOff>57150</xdr:colOff>
      <xdr:row>45</xdr:row>
      <xdr:rowOff>123825</xdr:rowOff>
    </xdr:to>
    <xdr:graphicFrame>
      <xdr:nvGraphicFramePr>
        <xdr:cNvPr id="1" name="Chart 11"/>
        <xdr:cNvGraphicFramePr/>
      </xdr:nvGraphicFramePr>
      <xdr:xfrm>
        <a:off x="28575" y="5267325"/>
        <a:ext cx="10648950" cy="4257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86</xdr:row>
      <xdr:rowOff>38100</xdr:rowOff>
    </xdr:from>
    <xdr:to>
      <xdr:col>45</xdr:col>
      <xdr:colOff>28575</xdr:colOff>
      <xdr:row>118</xdr:row>
      <xdr:rowOff>76200</xdr:rowOff>
    </xdr:to>
    <xdr:graphicFrame>
      <xdr:nvGraphicFramePr>
        <xdr:cNvPr id="2" name="Chart 13"/>
        <xdr:cNvGraphicFramePr/>
      </xdr:nvGraphicFramePr>
      <xdr:xfrm>
        <a:off x="28575" y="20945475"/>
        <a:ext cx="10620375" cy="5219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86"/>
  <sheetViews>
    <sheetView showGridLines="0" tabSelected="1" workbookViewId="0" topLeftCell="A1">
      <selection activeCell="C2" sqref="C2"/>
    </sheetView>
  </sheetViews>
  <sheetFormatPr defaultColWidth="11.421875" defaultRowHeight="12.75"/>
  <cols>
    <col min="1" max="1" width="20.7109375" style="0" customWidth="1"/>
    <col min="2" max="2" width="6.28125" style="0" bestFit="1" customWidth="1"/>
    <col min="3" max="21" width="2.7109375" style="0" customWidth="1"/>
    <col min="22" max="22" width="3.28125" style="0" bestFit="1" customWidth="1"/>
    <col min="23" max="24" width="3.57421875" style="0" bestFit="1" customWidth="1"/>
    <col min="25" max="25" width="3.28125" style="0" bestFit="1" customWidth="1"/>
    <col min="26" max="43" width="3.421875" style="0" customWidth="1"/>
    <col min="44" max="44" width="3.28125" style="0" bestFit="1" customWidth="1"/>
    <col min="45" max="45" width="2.00390625" style="0" bestFit="1" customWidth="1"/>
    <col min="46" max="46" width="3.28125" style="0" bestFit="1" customWidth="1"/>
  </cols>
  <sheetData>
    <row r="1" spans="1:46" s="1" customFormat="1" ht="179.25" customHeight="1">
      <c r="A1" s="8" t="s">
        <v>35</v>
      </c>
      <c r="B1" s="2" t="s">
        <v>0</v>
      </c>
      <c r="C1" s="2"/>
      <c r="D1" s="2" t="s">
        <v>63</v>
      </c>
      <c r="E1" s="22" t="s">
        <v>62</v>
      </c>
      <c r="F1" s="2" t="s">
        <v>61</v>
      </c>
      <c r="G1" s="2" t="s">
        <v>59</v>
      </c>
      <c r="H1" s="2" t="s">
        <v>53</v>
      </c>
      <c r="I1" s="2" t="s">
        <v>56</v>
      </c>
      <c r="J1" s="22" t="s">
        <v>55</v>
      </c>
      <c r="K1" s="2" t="s">
        <v>57</v>
      </c>
      <c r="L1" s="22" t="s">
        <v>54</v>
      </c>
      <c r="M1" s="2" t="s">
        <v>51</v>
      </c>
      <c r="N1" s="2" t="s">
        <v>60</v>
      </c>
      <c r="O1" s="2" t="s">
        <v>58</v>
      </c>
      <c r="P1" s="2" t="s">
        <v>50</v>
      </c>
      <c r="Q1" s="2" t="s">
        <v>40</v>
      </c>
      <c r="R1" s="22" t="s">
        <v>41</v>
      </c>
      <c r="S1" s="2" t="s">
        <v>38</v>
      </c>
      <c r="T1" s="22" t="s">
        <v>42</v>
      </c>
      <c r="U1" s="2" t="s">
        <v>37</v>
      </c>
      <c r="V1" s="2" t="s">
        <v>36</v>
      </c>
      <c r="W1" s="2" t="s">
        <v>31</v>
      </c>
      <c r="X1" s="2" t="s">
        <v>29</v>
      </c>
      <c r="Y1" s="2" t="s">
        <v>23</v>
      </c>
      <c r="Z1" s="22" t="s">
        <v>43</v>
      </c>
      <c r="AA1" s="2" t="s">
        <v>9</v>
      </c>
      <c r="AB1" s="22" t="s">
        <v>44</v>
      </c>
      <c r="AC1" s="2" t="s">
        <v>16</v>
      </c>
      <c r="AD1" s="2" t="s">
        <v>12</v>
      </c>
      <c r="AE1" s="2" t="s">
        <v>10</v>
      </c>
      <c r="AF1" s="2" t="s">
        <v>11</v>
      </c>
      <c r="AG1" s="2" t="s">
        <v>13</v>
      </c>
      <c r="AH1" s="22" t="s">
        <v>45</v>
      </c>
      <c r="AI1" s="22" t="s">
        <v>46</v>
      </c>
      <c r="AJ1" s="22" t="s">
        <v>47</v>
      </c>
      <c r="AK1" s="22" t="s">
        <v>48</v>
      </c>
      <c r="AL1" s="2" t="s">
        <v>15</v>
      </c>
      <c r="AM1" s="2" t="s">
        <v>14</v>
      </c>
      <c r="AN1" s="2" t="s">
        <v>25</v>
      </c>
      <c r="AO1" s="2" t="s">
        <v>19</v>
      </c>
      <c r="AP1" s="2" t="s">
        <v>17</v>
      </c>
      <c r="AQ1" s="22" t="s">
        <v>49</v>
      </c>
      <c r="AR1" s="2" t="s">
        <v>18</v>
      </c>
      <c r="AS1" s="2"/>
      <c r="AT1" s="1" t="s">
        <v>22</v>
      </c>
    </row>
    <row r="2" spans="1:45" s="1" customFormat="1" ht="12.75">
      <c r="A2" s="14" t="s">
        <v>30</v>
      </c>
      <c r="B2" s="5">
        <f aca="true" t="shared" si="0" ref="B2:B18">SUM(C2:AS2)/COUNT(C2:AS2)</f>
        <v>31.390243902439025</v>
      </c>
      <c r="C2" s="12"/>
      <c r="D2" s="12">
        <v>34</v>
      </c>
      <c r="E2" s="12">
        <v>64</v>
      </c>
      <c r="F2" s="12">
        <v>17</v>
      </c>
      <c r="G2" s="12">
        <v>22</v>
      </c>
      <c r="H2" s="12">
        <v>16</v>
      </c>
      <c r="I2" s="12">
        <v>18</v>
      </c>
      <c r="J2" s="12">
        <v>34</v>
      </c>
      <c r="K2" s="12">
        <v>25</v>
      </c>
      <c r="L2" s="12">
        <v>31</v>
      </c>
      <c r="M2" s="12">
        <v>17</v>
      </c>
      <c r="N2" s="12">
        <v>26</v>
      </c>
      <c r="O2" s="12">
        <v>24</v>
      </c>
      <c r="P2" s="12">
        <v>24</v>
      </c>
      <c r="Q2" s="12">
        <v>32</v>
      </c>
      <c r="R2" s="12">
        <v>34</v>
      </c>
      <c r="S2" s="12">
        <v>36</v>
      </c>
      <c r="T2" s="12">
        <v>73</v>
      </c>
      <c r="U2" s="12">
        <v>24</v>
      </c>
      <c r="V2" s="12">
        <v>23</v>
      </c>
      <c r="W2" s="12">
        <v>25</v>
      </c>
      <c r="X2" s="12">
        <v>26</v>
      </c>
      <c r="Y2" s="12">
        <v>29</v>
      </c>
      <c r="Z2" s="12">
        <v>35</v>
      </c>
      <c r="AA2" s="12">
        <v>36</v>
      </c>
      <c r="AB2" s="12">
        <v>65</v>
      </c>
      <c r="AC2" s="12">
        <v>16</v>
      </c>
      <c r="AD2" s="12">
        <v>46</v>
      </c>
      <c r="AE2" s="12">
        <v>19</v>
      </c>
      <c r="AF2" s="12">
        <v>26</v>
      </c>
      <c r="AG2" s="12">
        <v>34</v>
      </c>
      <c r="AH2" s="12">
        <v>50</v>
      </c>
      <c r="AI2" s="12">
        <v>14</v>
      </c>
      <c r="AJ2" s="12">
        <v>59</v>
      </c>
      <c r="AK2" s="12">
        <v>22</v>
      </c>
      <c r="AL2" s="12">
        <v>34</v>
      </c>
      <c r="AM2" s="12">
        <v>30</v>
      </c>
      <c r="AN2" s="12">
        <v>26</v>
      </c>
      <c r="AO2" s="12">
        <v>36</v>
      </c>
      <c r="AP2" s="12">
        <v>34</v>
      </c>
      <c r="AQ2" s="12">
        <v>31</v>
      </c>
      <c r="AR2" s="12">
        <v>20</v>
      </c>
      <c r="AS2" s="15"/>
    </row>
    <row r="3" spans="1:46" ht="12.75">
      <c r="A3" s="3" t="s">
        <v>4</v>
      </c>
      <c r="B3" s="5">
        <f t="shared" si="0"/>
        <v>5.818181818181818</v>
      </c>
      <c r="C3" s="6"/>
      <c r="D3" s="6"/>
      <c r="E3" s="23">
        <v>8</v>
      </c>
      <c r="F3" s="6"/>
      <c r="G3" s="6"/>
      <c r="H3" s="6"/>
      <c r="I3" s="6"/>
      <c r="J3" s="23">
        <v>6</v>
      </c>
      <c r="K3" s="6"/>
      <c r="L3" s="6">
        <v>1</v>
      </c>
      <c r="M3" s="6">
        <v>1</v>
      </c>
      <c r="N3" s="6"/>
      <c r="O3" s="6">
        <v>1</v>
      </c>
      <c r="P3" s="6"/>
      <c r="Q3" s="6"/>
      <c r="R3" s="6">
        <v>1</v>
      </c>
      <c r="S3" s="6"/>
      <c r="T3" s="6"/>
      <c r="U3" s="6">
        <v>3</v>
      </c>
      <c r="V3" s="6"/>
      <c r="W3" s="6">
        <v>2</v>
      </c>
      <c r="X3" s="6">
        <v>1</v>
      </c>
      <c r="Y3" s="6">
        <v>3</v>
      </c>
      <c r="Z3" s="6">
        <v>2</v>
      </c>
      <c r="AA3" s="6">
        <v>3</v>
      </c>
      <c r="AB3" s="4">
        <v>11</v>
      </c>
      <c r="AC3" s="4"/>
      <c r="AD3" s="4">
        <v>11</v>
      </c>
      <c r="AE3" s="6">
        <v>1</v>
      </c>
      <c r="AF3" s="6">
        <v>3</v>
      </c>
      <c r="AG3" s="6">
        <v>1</v>
      </c>
      <c r="AH3" s="6">
        <v>3</v>
      </c>
      <c r="AI3" s="6">
        <v>3</v>
      </c>
      <c r="AJ3" s="4">
        <v>29</v>
      </c>
      <c r="AK3" s="4">
        <v>4</v>
      </c>
      <c r="AL3" s="4">
        <v>30</v>
      </c>
      <c r="AM3" s="4"/>
      <c r="AN3" s="4"/>
      <c r="AO3" s="4"/>
      <c r="AP3" s="4"/>
      <c r="AQ3" s="4"/>
      <c r="AR3" s="4"/>
      <c r="AS3" s="4"/>
      <c r="AT3" s="16">
        <f aca="true" t="shared" si="1" ref="AT3:AT18">COUNT(C3:AS3)</f>
        <v>22</v>
      </c>
    </row>
    <row r="4" spans="1:46" ht="12.75">
      <c r="A4" s="3" t="s">
        <v>3</v>
      </c>
      <c r="B4" s="5">
        <f t="shared" si="0"/>
        <v>9.771428571428572</v>
      </c>
      <c r="C4" s="4"/>
      <c r="D4" s="6">
        <v>2</v>
      </c>
      <c r="E4" s="23">
        <v>17</v>
      </c>
      <c r="F4" s="6">
        <v>1</v>
      </c>
      <c r="G4" s="6">
        <v>1</v>
      </c>
      <c r="H4" s="6">
        <v>1</v>
      </c>
      <c r="I4" s="23">
        <v>8</v>
      </c>
      <c r="J4" s="23">
        <v>13</v>
      </c>
      <c r="K4" s="23">
        <v>11</v>
      </c>
      <c r="L4" s="4">
        <v>4</v>
      </c>
      <c r="M4" s="4">
        <v>4</v>
      </c>
      <c r="N4" s="4">
        <v>15</v>
      </c>
      <c r="O4" s="4">
        <v>8</v>
      </c>
      <c r="P4" s="4">
        <v>8</v>
      </c>
      <c r="Q4" s="4">
        <v>15</v>
      </c>
      <c r="R4" s="4">
        <v>6</v>
      </c>
      <c r="S4" s="4">
        <v>16</v>
      </c>
      <c r="T4" s="4">
        <v>32</v>
      </c>
      <c r="U4" s="6">
        <v>2</v>
      </c>
      <c r="V4" s="6">
        <v>2</v>
      </c>
      <c r="W4" s="4">
        <v>6</v>
      </c>
      <c r="X4" s="4">
        <v>6</v>
      </c>
      <c r="Y4" s="4">
        <v>12</v>
      </c>
      <c r="Z4" s="4">
        <v>6</v>
      </c>
      <c r="AA4" s="4">
        <v>14</v>
      </c>
      <c r="AB4" s="4">
        <v>18</v>
      </c>
      <c r="AC4" s="4"/>
      <c r="AD4" s="4">
        <v>14</v>
      </c>
      <c r="AE4" s="4"/>
      <c r="AF4" s="4">
        <v>11</v>
      </c>
      <c r="AG4" s="4">
        <v>7</v>
      </c>
      <c r="AH4" s="4">
        <v>15</v>
      </c>
      <c r="AI4" s="6">
        <v>1</v>
      </c>
      <c r="AJ4" s="4">
        <v>35</v>
      </c>
      <c r="AK4" s="6">
        <v>2</v>
      </c>
      <c r="AL4" s="4"/>
      <c r="AM4" s="4">
        <v>14</v>
      </c>
      <c r="AN4" s="6">
        <v>3</v>
      </c>
      <c r="AO4" s="4">
        <v>12</v>
      </c>
      <c r="AP4" s="4"/>
      <c r="AQ4" s="4"/>
      <c r="AR4" s="4"/>
      <c r="AS4" s="4"/>
      <c r="AT4" s="16">
        <f t="shared" si="1"/>
        <v>35</v>
      </c>
    </row>
    <row r="5" spans="1:46" ht="12.75">
      <c r="A5" s="3" t="s">
        <v>2</v>
      </c>
      <c r="B5" s="5">
        <f t="shared" si="0"/>
        <v>11.764705882352942</v>
      </c>
      <c r="C5" s="4"/>
      <c r="D5" s="4"/>
      <c r="E5" s="23">
        <v>19</v>
      </c>
      <c r="F5" s="6">
        <v>3</v>
      </c>
      <c r="G5" s="4"/>
      <c r="H5" s="4">
        <v>11</v>
      </c>
      <c r="I5" s="4">
        <v>11</v>
      </c>
      <c r="J5" s="4">
        <v>31</v>
      </c>
      <c r="K5" s="4"/>
      <c r="L5" s="4">
        <v>14</v>
      </c>
      <c r="M5" s="4">
        <v>10</v>
      </c>
      <c r="N5" s="4">
        <v>10</v>
      </c>
      <c r="O5" s="4">
        <v>12</v>
      </c>
      <c r="P5" s="4">
        <v>7</v>
      </c>
      <c r="Q5" s="4">
        <v>5</v>
      </c>
      <c r="R5" s="4">
        <v>9</v>
      </c>
      <c r="S5" s="4">
        <v>15</v>
      </c>
      <c r="T5" s="4">
        <v>13</v>
      </c>
      <c r="U5" s="4">
        <v>16</v>
      </c>
      <c r="V5" s="4"/>
      <c r="W5" s="4">
        <v>9</v>
      </c>
      <c r="X5" s="6">
        <v>3</v>
      </c>
      <c r="Y5" s="4">
        <v>5</v>
      </c>
      <c r="Z5" s="4">
        <v>12</v>
      </c>
      <c r="AA5" s="4">
        <v>19</v>
      </c>
      <c r="AB5" s="4">
        <v>22</v>
      </c>
      <c r="AC5" s="4"/>
      <c r="AD5" s="4">
        <v>10</v>
      </c>
      <c r="AE5" s="4">
        <v>5</v>
      </c>
      <c r="AF5" s="4"/>
      <c r="AG5" s="4">
        <v>4</v>
      </c>
      <c r="AH5" s="4">
        <v>9</v>
      </c>
      <c r="AI5" s="4"/>
      <c r="AJ5" s="4">
        <v>23</v>
      </c>
      <c r="AK5" s="6">
        <v>3</v>
      </c>
      <c r="AL5" s="4">
        <v>23</v>
      </c>
      <c r="AM5" s="4">
        <v>16</v>
      </c>
      <c r="AN5" s="4">
        <v>8</v>
      </c>
      <c r="AO5" s="4">
        <v>10</v>
      </c>
      <c r="AP5" s="4">
        <v>13</v>
      </c>
      <c r="AQ5" s="4">
        <v>15</v>
      </c>
      <c r="AR5" s="4">
        <v>5</v>
      </c>
      <c r="AS5" s="4"/>
      <c r="AT5" s="16">
        <f t="shared" si="1"/>
        <v>34</v>
      </c>
    </row>
    <row r="6" spans="1:46" ht="12.75">
      <c r="A6" s="3" t="s">
        <v>5</v>
      </c>
      <c r="B6" s="5">
        <f t="shared" si="0"/>
        <v>13.076923076923077</v>
      </c>
      <c r="C6" s="4"/>
      <c r="D6" s="4"/>
      <c r="E6" s="4"/>
      <c r="F6" s="4"/>
      <c r="G6" s="4">
        <v>7</v>
      </c>
      <c r="H6" s="4"/>
      <c r="I6" s="4"/>
      <c r="J6" s="4"/>
      <c r="K6" s="4"/>
      <c r="L6" s="4"/>
      <c r="M6" s="4"/>
      <c r="N6" s="4"/>
      <c r="O6" s="4">
        <v>4</v>
      </c>
      <c r="P6" s="4"/>
      <c r="Q6" s="4"/>
      <c r="R6" s="4">
        <v>12</v>
      </c>
      <c r="S6" s="4"/>
      <c r="T6" s="4"/>
      <c r="U6" s="4">
        <v>9</v>
      </c>
      <c r="V6" s="4">
        <v>10</v>
      </c>
      <c r="W6" s="4">
        <v>11</v>
      </c>
      <c r="X6" s="4">
        <v>9</v>
      </c>
      <c r="Y6" s="4"/>
      <c r="Z6" s="4"/>
      <c r="AA6" s="4">
        <v>20</v>
      </c>
      <c r="AB6" s="4">
        <v>42</v>
      </c>
      <c r="AC6" s="4">
        <v>11</v>
      </c>
      <c r="AD6" s="4">
        <v>9</v>
      </c>
      <c r="AE6" s="4">
        <v>6</v>
      </c>
      <c r="AF6" s="4"/>
      <c r="AG6" s="4"/>
      <c r="AH6" s="4">
        <v>20</v>
      </c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16">
        <f t="shared" si="1"/>
        <v>13</v>
      </c>
    </row>
    <row r="7" spans="1:46" ht="12.75">
      <c r="A7" s="3" t="s">
        <v>1</v>
      </c>
      <c r="B7" s="5">
        <f t="shared" si="0"/>
        <v>16.571428571428573</v>
      </c>
      <c r="C7" s="4"/>
      <c r="D7" s="4"/>
      <c r="E7" s="4"/>
      <c r="F7" s="4"/>
      <c r="G7" s="4">
        <v>10</v>
      </c>
      <c r="H7" s="4"/>
      <c r="I7" s="4"/>
      <c r="J7" s="4"/>
      <c r="K7" s="4"/>
      <c r="L7" s="4">
        <v>25</v>
      </c>
      <c r="M7" s="4"/>
      <c r="N7" s="4"/>
      <c r="O7" s="4">
        <v>5</v>
      </c>
      <c r="P7" s="4">
        <v>6</v>
      </c>
      <c r="Q7" s="4"/>
      <c r="R7" s="4"/>
      <c r="S7" s="4">
        <v>22</v>
      </c>
      <c r="T7" s="4"/>
      <c r="U7" s="4"/>
      <c r="V7" s="4"/>
      <c r="W7" s="4">
        <v>13</v>
      </c>
      <c r="X7" s="4"/>
      <c r="Y7" s="4">
        <v>9</v>
      </c>
      <c r="Z7" s="4">
        <v>9</v>
      </c>
      <c r="AA7" s="4"/>
      <c r="AB7" s="4">
        <v>43</v>
      </c>
      <c r="AC7" s="4"/>
      <c r="AD7" s="4">
        <v>24</v>
      </c>
      <c r="AE7" s="4">
        <v>7</v>
      </c>
      <c r="AF7" s="4">
        <v>23</v>
      </c>
      <c r="AG7" s="4"/>
      <c r="AH7" s="4">
        <v>24</v>
      </c>
      <c r="AI7" s="4"/>
      <c r="AJ7" s="4"/>
      <c r="AK7" s="4"/>
      <c r="AL7" s="4"/>
      <c r="AM7" s="4"/>
      <c r="AN7" s="4"/>
      <c r="AO7" s="4"/>
      <c r="AP7" s="4"/>
      <c r="AQ7" s="7"/>
      <c r="AR7" s="4">
        <v>12</v>
      </c>
      <c r="AS7" s="4"/>
      <c r="AT7" s="16">
        <f t="shared" si="1"/>
        <v>14</v>
      </c>
    </row>
    <row r="8" spans="1:46" ht="12.75">
      <c r="A8" s="3" t="s">
        <v>8</v>
      </c>
      <c r="B8" s="5">
        <f>SUM(C8:AS8)/COUNT(C8:AS8)</f>
        <v>16.666666666666668</v>
      </c>
      <c r="C8" s="4"/>
      <c r="D8" s="4"/>
      <c r="E8" s="4"/>
      <c r="F8" s="4"/>
      <c r="G8" s="4">
        <v>15</v>
      </c>
      <c r="H8" s="4"/>
      <c r="I8" s="4"/>
      <c r="J8" s="4"/>
      <c r="K8" s="4"/>
      <c r="L8" s="4"/>
      <c r="M8" s="4"/>
      <c r="N8" s="4"/>
      <c r="O8" s="4">
        <v>16</v>
      </c>
      <c r="P8" s="4"/>
      <c r="Q8" s="4"/>
      <c r="R8" s="4">
        <v>15</v>
      </c>
      <c r="S8" s="4"/>
      <c r="T8" s="4"/>
      <c r="U8" s="4">
        <v>21</v>
      </c>
      <c r="V8" s="4"/>
      <c r="W8" s="4"/>
      <c r="X8" s="4">
        <v>11</v>
      </c>
      <c r="Y8" s="4"/>
      <c r="Z8" s="4">
        <v>22</v>
      </c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16">
        <f>COUNT(C8:AS8)</f>
        <v>6</v>
      </c>
    </row>
    <row r="9" spans="1:46" ht="12.75">
      <c r="A9" s="3" t="s">
        <v>26</v>
      </c>
      <c r="B9" s="5">
        <f t="shared" si="0"/>
        <v>17.857142857142858</v>
      </c>
      <c r="C9" s="4"/>
      <c r="D9" s="4"/>
      <c r="E9" s="4">
        <v>14</v>
      </c>
      <c r="F9" s="4"/>
      <c r="G9" s="4">
        <v>8</v>
      </c>
      <c r="H9" s="4"/>
      <c r="I9" s="4">
        <v>13</v>
      </c>
      <c r="J9" s="4">
        <v>25</v>
      </c>
      <c r="K9" s="4"/>
      <c r="L9" s="4">
        <v>16</v>
      </c>
      <c r="M9" s="4"/>
      <c r="N9" s="4">
        <v>9</v>
      </c>
      <c r="O9" s="4">
        <v>15</v>
      </c>
      <c r="P9" s="4">
        <v>12</v>
      </c>
      <c r="Q9" s="4">
        <v>24</v>
      </c>
      <c r="R9" s="4">
        <v>23</v>
      </c>
      <c r="S9" s="4"/>
      <c r="T9" s="4">
        <v>52</v>
      </c>
      <c r="U9" s="4">
        <v>11</v>
      </c>
      <c r="V9" s="4"/>
      <c r="W9" s="4">
        <v>18</v>
      </c>
      <c r="X9" s="4">
        <v>10</v>
      </c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16">
        <f t="shared" si="1"/>
        <v>14</v>
      </c>
    </row>
    <row r="10" spans="1:46" ht="12.75">
      <c r="A10" s="3" t="s">
        <v>34</v>
      </c>
      <c r="B10" s="5">
        <f t="shared" si="0"/>
        <v>17.52063492063492</v>
      </c>
      <c r="C10" s="4"/>
      <c r="D10" s="4"/>
      <c r="E10" s="4"/>
      <c r="F10" s="4"/>
      <c r="G10" s="4"/>
      <c r="H10" s="4"/>
      <c r="I10" s="4"/>
      <c r="J10" s="4"/>
      <c r="K10" s="4"/>
      <c r="L10" s="4">
        <f>4/7*31</f>
        <v>17.71428571428571</v>
      </c>
      <c r="M10" s="4"/>
      <c r="N10" s="4"/>
      <c r="O10" s="4">
        <f>2/6*24</f>
        <v>8</v>
      </c>
      <c r="P10" s="4"/>
      <c r="Q10" s="4">
        <v>27</v>
      </c>
      <c r="R10" s="4">
        <v>21</v>
      </c>
      <c r="S10" s="4"/>
      <c r="T10" s="4"/>
      <c r="U10" s="4"/>
      <c r="V10" s="4"/>
      <c r="W10" s="4">
        <f>5/9*25</f>
        <v>13.88888888888889</v>
      </c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16">
        <f t="shared" si="1"/>
        <v>5</v>
      </c>
    </row>
    <row r="11" spans="1:46" ht="12.75">
      <c r="A11" s="3" t="s">
        <v>6</v>
      </c>
      <c r="B11" s="5">
        <f>SUM(C11:AS11)/COUNT(C11:AS11)</f>
        <v>23.571428571428573</v>
      </c>
      <c r="C11" s="4"/>
      <c r="D11" s="4"/>
      <c r="E11" s="4"/>
      <c r="F11" s="4"/>
      <c r="G11" s="4"/>
      <c r="H11" s="4"/>
      <c r="I11" s="4"/>
      <c r="J11" s="4"/>
      <c r="K11" s="4"/>
      <c r="L11" s="4">
        <v>28</v>
      </c>
      <c r="M11" s="4">
        <v>12</v>
      </c>
      <c r="N11" s="4"/>
      <c r="O11" s="4">
        <v>17</v>
      </c>
      <c r="P11" s="4"/>
      <c r="Q11" s="4"/>
      <c r="R11" s="4">
        <v>26</v>
      </c>
      <c r="S11" s="4"/>
      <c r="T11" s="4"/>
      <c r="U11" s="4">
        <v>6</v>
      </c>
      <c r="V11" s="4"/>
      <c r="W11" s="4"/>
      <c r="X11" s="4"/>
      <c r="Y11" s="4"/>
      <c r="Z11" s="4"/>
      <c r="AA11" s="4"/>
      <c r="AB11" s="4">
        <v>64</v>
      </c>
      <c r="AC11" s="4"/>
      <c r="AD11" s="4"/>
      <c r="AE11" s="4">
        <v>12</v>
      </c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16">
        <f>COUNT(C11:AS11)</f>
        <v>7</v>
      </c>
    </row>
    <row r="12" spans="1:46" ht="12.75">
      <c r="A12" s="3" t="s">
        <v>39</v>
      </c>
      <c r="B12" s="5">
        <f t="shared" si="0"/>
        <v>14.4</v>
      </c>
      <c r="C12" s="4"/>
      <c r="D12" s="4"/>
      <c r="E12" s="4">
        <v>26</v>
      </c>
      <c r="F12" s="4"/>
      <c r="G12" s="4">
        <v>5</v>
      </c>
      <c r="H12" s="6">
        <v>2</v>
      </c>
      <c r="I12" s="6"/>
      <c r="J12" s="23">
        <v>23</v>
      </c>
      <c r="K12" s="6"/>
      <c r="L12" s="4">
        <v>7</v>
      </c>
      <c r="M12" s="4">
        <v>6</v>
      </c>
      <c r="N12" s="4">
        <v>11</v>
      </c>
      <c r="O12" s="4">
        <v>18</v>
      </c>
      <c r="P12" s="4"/>
      <c r="Q12" s="4"/>
      <c r="R12" s="4">
        <v>31</v>
      </c>
      <c r="S12" s="4"/>
      <c r="T12" s="4"/>
      <c r="U12" s="4">
        <v>15</v>
      </c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16">
        <f t="shared" si="1"/>
        <v>10</v>
      </c>
    </row>
    <row r="13" spans="1:46" ht="12.75">
      <c r="A13" s="3" t="s">
        <v>27</v>
      </c>
      <c r="B13" s="5">
        <f t="shared" si="0"/>
        <v>20.5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>
        <v>22</v>
      </c>
      <c r="V13" s="4"/>
      <c r="W13" s="4"/>
      <c r="X13" s="4">
        <v>19</v>
      </c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16">
        <f t="shared" si="1"/>
        <v>2</v>
      </c>
    </row>
    <row r="14" spans="1:46" ht="12.75">
      <c r="A14" s="3" t="s">
        <v>33</v>
      </c>
      <c r="B14" s="5">
        <f t="shared" si="0"/>
        <v>20.666666666666668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>
        <v>18</v>
      </c>
      <c r="V14" s="4"/>
      <c r="W14" s="4"/>
      <c r="X14" s="4"/>
      <c r="Y14" s="4">
        <v>28</v>
      </c>
      <c r="Z14" s="4"/>
      <c r="AA14" s="4"/>
      <c r="AB14" s="4"/>
      <c r="AC14" s="4"/>
      <c r="AD14" s="4"/>
      <c r="AE14" s="4">
        <v>16</v>
      </c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16">
        <f t="shared" si="1"/>
        <v>3</v>
      </c>
    </row>
    <row r="15" spans="1:46" ht="12.75">
      <c r="A15" s="3" t="s">
        <v>32</v>
      </c>
      <c r="B15" s="5">
        <f t="shared" si="0"/>
        <v>29.416666666666664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>
        <f>7/7*36</f>
        <v>36</v>
      </c>
      <c r="T15" s="4"/>
      <c r="U15" s="4"/>
      <c r="V15" s="4"/>
      <c r="W15" s="4">
        <f>6/9*25</f>
        <v>16.666666666666664</v>
      </c>
      <c r="X15" s="4"/>
      <c r="Y15" s="4"/>
      <c r="Z15" s="4"/>
      <c r="AA15" s="4"/>
      <c r="AB15" s="4"/>
      <c r="AC15" s="4"/>
      <c r="AD15" s="4">
        <v>46</v>
      </c>
      <c r="AE15" s="4">
        <v>19</v>
      </c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16">
        <f t="shared" si="1"/>
        <v>4</v>
      </c>
    </row>
    <row r="16" spans="1:46" ht="12.75">
      <c r="A16" s="3" t="s">
        <v>52</v>
      </c>
      <c r="B16" s="5">
        <f t="shared" si="0"/>
        <v>16.5</v>
      </c>
      <c r="C16" s="4"/>
      <c r="D16" s="4"/>
      <c r="E16" s="4"/>
      <c r="F16" s="4">
        <v>8</v>
      </c>
      <c r="G16" s="4">
        <v>11</v>
      </c>
      <c r="H16" s="4"/>
      <c r="I16" s="4"/>
      <c r="J16" s="4"/>
      <c r="K16" s="4"/>
      <c r="L16" s="4">
        <v>21</v>
      </c>
      <c r="M16" s="4">
        <v>16</v>
      </c>
      <c r="N16" s="4">
        <v>21</v>
      </c>
      <c r="O16" s="4">
        <v>22</v>
      </c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16">
        <f t="shared" si="1"/>
        <v>6</v>
      </c>
    </row>
    <row r="17" spans="1:46" ht="12.75">
      <c r="A17" s="3" t="s">
        <v>7</v>
      </c>
      <c r="B17" s="5">
        <f t="shared" si="0"/>
        <v>26</v>
      </c>
      <c r="C17" s="4"/>
      <c r="D17" s="4"/>
      <c r="E17" s="4"/>
      <c r="F17" s="4"/>
      <c r="G17" s="4">
        <v>12</v>
      </c>
      <c r="H17" s="4"/>
      <c r="I17" s="4"/>
      <c r="J17" s="4"/>
      <c r="K17" s="4"/>
      <c r="L17" s="4"/>
      <c r="M17" s="4"/>
      <c r="N17" s="4"/>
      <c r="O17" s="4">
        <v>6</v>
      </c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>
        <v>60</v>
      </c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16">
        <f t="shared" si="1"/>
        <v>3</v>
      </c>
    </row>
    <row r="18" spans="1:46" ht="12.75">
      <c r="A18" s="10" t="s">
        <v>28</v>
      </c>
      <c r="B18" s="20">
        <f t="shared" si="0"/>
        <v>25</v>
      </c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>
        <v>25</v>
      </c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16">
        <f t="shared" si="1"/>
        <v>1</v>
      </c>
    </row>
    <row r="19" spans="2:46" s="19" customFormat="1" ht="12.75">
      <c r="B19" s="11"/>
      <c r="AT19" s="16"/>
    </row>
    <row r="48" ht="12.75">
      <c r="A48" t="s">
        <v>20</v>
      </c>
    </row>
    <row r="49" spans="1:45" ht="210.75">
      <c r="A49" s="8" t="s">
        <v>21</v>
      </c>
      <c r="B49" s="9" t="s">
        <v>24</v>
      </c>
      <c r="C49" s="9"/>
      <c r="D49" s="9" t="str">
        <f aca="true" t="shared" si="2" ref="D49:L49">D$1</f>
        <v>5. Schnuffel Open 02.10.2004</v>
      </c>
      <c r="E49" s="9" t="str">
        <f t="shared" si="2"/>
        <v>WM 2004 Antwerpen</v>
      </c>
      <c r="F49" s="9" t="str">
        <f t="shared" si="2"/>
        <v>4. Hannover Open 26.06.2004</v>
      </c>
      <c r="G49" s="9" t="str">
        <f t="shared" si="2"/>
        <v>4. Berliner Turnier 29.05.2004</v>
      </c>
      <c r="H49" s="9" t="str">
        <f t="shared" si="2"/>
        <v>6.Bergische Open 27.03.2004</v>
      </c>
      <c r="I49" s="9" t="str">
        <f t="shared" si="2"/>
        <v>5. Dortmund Open 2004</v>
      </c>
      <c r="J49" s="9" t="str">
        <f t="shared" si="2"/>
        <v>WM 2003 Wien</v>
      </c>
      <c r="K49" s="9" t="str">
        <f t="shared" si="2"/>
        <v>4. Schnuffel Open 2003</v>
      </c>
      <c r="L49" s="9" t="str">
        <f t="shared" si="2"/>
        <v>DM 2003 Köln</v>
      </c>
      <c r="M49" s="9" t="str">
        <f>M$1</f>
        <v>1. Hamburger Turnier 16.08.2003</v>
      </c>
      <c r="N49" s="9" t="str">
        <f>N$1</f>
        <v>3. Hannover Open 21.06.2003</v>
      </c>
      <c r="O49" s="9" t="str">
        <f>O$1</f>
        <v>3. Berliner Turnier 03.05.2003</v>
      </c>
      <c r="P49" s="9" t="str">
        <f aca="true" t="shared" si="3" ref="P49:Y49">P$1</f>
        <v>5. Bergische Open 12.04.2003</v>
      </c>
      <c r="Q49" s="9" t="str">
        <f t="shared" si="3"/>
        <v>4. Dortmund Open 26.01.2002</v>
      </c>
      <c r="R49" s="9" t="str">
        <f t="shared" si="3"/>
        <v>DM 2002 Essen 16.11.2002</v>
      </c>
      <c r="S49" s="9" t="str">
        <f t="shared" si="3"/>
        <v>3. Schnuffel Open 05.10.2002</v>
      </c>
      <c r="T49" s="9" t="str">
        <f t="shared" si="3"/>
        <v>WM Rotterdam 24./25.08.2002</v>
      </c>
      <c r="U49" s="9" t="str">
        <f t="shared" si="3"/>
        <v>2. Berliner Turnier 25.05.2002</v>
      </c>
      <c r="V49" s="9" t="str">
        <f t="shared" si="3"/>
        <v>2. Duisburg 13.04.2002</v>
      </c>
      <c r="W49" s="9" t="str">
        <f t="shared" si="3"/>
        <v>4. Bergische Open 23.03.2002</v>
      </c>
      <c r="X49" s="9" t="str">
        <f t="shared" si="3"/>
        <v>2. Hannover Open 23.02.2002</v>
      </c>
      <c r="Y49" s="9" t="str">
        <f t="shared" si="3"/>
        <v>3. Dortmund Open 26.01.2002</v>
      </c>
      <c r="Z49" s="9" t="str">
        <f aca="true" t="shared" si="4" ref="Z49:AR49">Z$1</f>
        <v>DM 2001 Essen 10.11.2001</v>
      </c>
      <c r="AA49" s="9" t="str">
        <f t="shared" si="4"/>
        <v>2. Schnuffel Open 22.09.2001</v>
      </c>
      <c r="AB49" s="9" t="str">
        <f t="shared" si="4"/>
        <v>WM 2001 Berlin</v>
      </c>
      <c r="AC49" s="9" t="str">
        <f t="shared" si="4"/>
        <v>Duisburg 30.06.2001</v>
      </c>
      <c r="AD49" s="9" t="str">
        <f t="shared" si="4"/>
        <v>4. Bochum Open 23.06.2001</v>
      </c>
      <c r="AE49" s="9" t="str">
        <f t="shared" si="4"/>
        <v>1. Berliner Open 19.05.2001</v>
      </c>
      <c r="AF49" s="9" t="str">
        <f t="shared" si="4"/>
        <v>3. Bergische Open 31.03.2001</v>
      </c>
      <c r="AG49" s="9" t="str">
        <f t="shared" si="4"/>
        <v>2. Dortmund Open 27.01.2001</v>
      </c>
      <c r="AH49" s="9" t="str">
        <f t="shared" si="4"/>
        <v>DM Essen 25.11.2000 </v>
      </c>
      <c r="AI49" s="9" t="str">
        <f t="shared" si="4"/>
        <v>WM London Beginners 2. 26.08.2000</v>
      </c>
      <c r="AJ49" s="9" t="str">
        <f t="shared" si="4"/>
        <v>WM London 24./25.08.2000</v>
      </c>
      <c r="AK49" s="9" t="str">
        <f t="shared" si="4"/>
        <v>WM London Beginners 1. 23.08.2000</v>
      </c>
      <c r="AL49" s="9" t="str">
        <f t="shared" si="4"/>
        <v>Bochum 10.06.2000</v>
      </c>
      <c r="AM49" s="9" t="str">
        <f t="shared" si="4"/>
        <v>1. Schnuffel Open 13.05.2000</v>
      </c>
      <c r="AN49" s="9" t="str">
        <f t="shared" si="4"/>
        <v>2. Bergische Open 01.04.2000</v>
      </c>
      <c r="AO49" s="9" t="str">
        <f t="shared" si="4"/>
        <v>1. Dortmund 04.03.2000</v>
      </c>
      <c r="AP49" s="9" t="str">
        <f t="shared" si="4"/>
        <v>Bochum 20.11.1999</v>
      </c>
      <c r="AQ49" s="9" t="str">
        <f t="shared" si="4"/>
        <v>DM Herne 16.05.1999</v>
      </c>
      <c r="AR49" s="9" t="str">
        <f t="shared" si="4"/>
        <v>Hannover 24.04.1999</v>
      </c>
      <c r="AS49" s="9"/>
    </row>
    <row r="50" spans="1:45" ht="12.75">
      <c r="A50" s="12" t="str">
        <f>A2</f>
        <v>Teilnehmeranzahl</v>
      </c>
      <c r="B50" s="13">
        <f>SUM(C50:AS50)/COUNTIF(C50:AS50,"&gt;0")</f>
        <v>31.390243902439025</v>
      </c>
      <c r="C50" s="12"/>
      <c r="D50" s="12">
        <f aca="true" t="shared" si="5" ref="D50:L50">D$2</f>
        <v>34</v>
      </c>
      <c r="E50" s="12">
        <f t="shared" si="5"/>
        <v>64</v>
      </c>
      <c r="F50" s="12">
        <f t="shared" si="5"/>
        <v>17</v>
      </c>
      <c r="G50" s="12">
        <f t="shared" si="5"/>
        <v>22</v>
      </c>
      <c r="H50" s="12">
        <f t="shared" si="5"/>
        <v>16</v>
      </c>
      <c r="I50" s="12">
        <f t="shared" si="5"/>
        <v>18</v>
      </c>
      <c r="J50" s="12">
        <f t="shared" si="5"/>
        <v>34</v>
      </c>
      <c r="K50" s="12">
        <f t="shared" si="5"/>
        <v>25</v>
      </c>
      <c r="L50" s="12">
        <f t="shared" si="5"/>
        <v>31</v>
      </c>
      <c r="M50" s="12">
        <f>M$2</f>
        <v>17</v>
      </c>
      <c r="N50" s="12">
        <f>N$2</f>
        <v>26</v>
      </c>
      <c r="O50" s="12">
        <f>O$2</f>
        <v>24</v>
      </c>
      <c r="P50" s="12">
        <f aca="true" t="shared" si="6" ref="P50:AR50">P$2</f>
        <v>24</v>
      </c>
      <c r="Q50" s="12">
        <f t="shared" si="6"/>
        <v>32</v>
      </c>
      <c r="R50" s="12">
        <f t="shared" si="6"/>
        <v>34</v>
      </c>
      <c r="S50" s="12">
        <f t="shared" si="6"/>
        <v>36</v>
      </c>
      <c r="T50" s="12">
        <f t="shared" si="6"/>
        <v>73</v>
      </c>
      <c r="U50" s="12">
        <f t="shared" si="6"/>
        <v>24</v>
      </c>
      <c r="V50" s="12">
        <f t="shared" si="6"/>
        <v>23</v>
      </c>
      <c r="W50" s="12">
        <f t="shared" si="6"/>
        <v>25</v>
      </c>
      <c r="X50" s="12">
        <f t="shared" si="6"/>
        <v>26</v>
      </c>
      <c r="Y50" s="12">
        <f t="shared" si="6"/>
        <v>29</v>
      </c>
      <c r="Z50" s="12">
        <f t="shared" si="6"/>
        <v>35</v>
      </c>
      <c r="AA50" s="12">
        <f t="shared" si="6"/>
        <v>36</v>
      </c>
      <c r="AB50" s="12">
        <f t="shared" si="6"/>
        <v>65</v>
      </c>
      <c r="AC50" s="12">
        <f t="shared" si="6"/>
        <v>16</v>
      </c>
      <c r="AD50" s="12">
        <f t="shared" si="6"/>
        <v>46</v>
      </c>
      <c r="AE50" s="12">
        <f t="shared" si="6"/>
        <v>19</v>
      </c>
      <c r="AF50" s="12">
        <f t="shared" si="6"/>
        <v>26</v>
      </c>
      <c r="AG50" s="12">
        <f t="shared" si="6"/>
        <v>34</v>
      </c>
      <c r="AH50" s="12">
        <f t="shared" si="6"/>
        <v>50</v>
      </c>
      <c r="AI50" s="12">
        <f t="shared" si="6"/>
        <v>14</v>
      </c>
      <c r="AJ50" s="12">
        <f t="shared" si="6"/>
        <v>59</v>
      </c>
      <c r="AK50" s="12">
        <f t="shared" si="6"/>
        <v>22</v>
      </c>
      <c r="AL50" s="12">
        <f t="shared" si="6"/>
        <v>34</v>
      </c>
      <c r="AM50" s="12">
        <f t="shared" si="6"/>
        <v>30</v>
      </c>
      <c r="AN50" s="12">
        <f t="shared" si="6"/>
        <v>26</v>
      </c>
      <c r="AO50" s="12">
        <f t="shared" si="6"/>
        <v>36</v>
      </c>
      <c r="AP50" s="12">
        <f t="shared" si="6"/>
        <v>34</v>
      </c>
      <c r="AQ50" s="12">
        <f t="shared" si="6"/>
        <v>31</v>
      </c>
      <c r="AR50" s="12">
        <f t="shared" si="6"/>
        <v>20</v>
      </c>
      <c r="AS50" s="12"/>
    </row>
    <row r="51" spans="1:46" ht="12.75">
      <c r="A51" s="10" t="str">
        <f>A3</f>
        <v>Martin Ehrenberger</v>
      </c>
      <c r="B51" s="18">
        <f>SUM(C51:AS51)/COUNTIF(C51:AS51,"&gt;0")</f>
        <v>15.394491101799813</v>
      </c>
      <c r="C51" s="18"/>
      <c r="D51" s="17">
        <f aca="true" t="shared" si="7" ref="D51:D66">IF(D3&gt;0,D3/D$50*100,)</f>
        <v>0</v>
      </c>
      <c r="E51" s="17">
        <f aca="true" t="shared" si="8" ref="E51:F66">IF(E3&gt;0,E3/E$50*100,)</f>
        <v>12.5</v>
      </c>
      <c r="F51" s="17">
        <f t="shared" si="8"/>
        <v>0</v>
      </c>
      <c r="G51" s="17">
        <f aca="true" t="shared" si="9" ref="G51:L51">IF(G3&gt;0,G3/G$50*100,)</f>
        <v>0</v>
      </c>
      <c r="H51" s="17">
        <f t="shared" si="9"/>
        <v>0</v>
      </c>
      <c r="I51" s="17">
        <f t="shared" si="9"/>
        <v>0</v>
      </c>
      <c r="J51" s="17">
        <f t="shared" si="9"/>
        <v>17.647058823529413</v>
      </c>
      <c r="K51" s="17">
        <f t="shared" si="9"/>
        <v>0</v>
      </c>
      <c r="L51" s="17">
        <f t="shared" si="9"/>
        <v>3.225806451612903</v>
      </c>
      <c r="M51" s="17">
        <f aca="true" t="shared" si="10" ref="M51:P62">IF(M3&gt;0,M3/M$50*100,)</f>
        <v>5.88235294117647</v>
      </c>
      <c r="N51" s="17">
        <f t="shared" si="10"/>
        <v>0</v>
      </c>
      <c r="O51" s="17">
        <f t="shared" si="10"/>
        <v>4.166666666666666</v>
      </c>
      <c r="P51" s="17">
        <f t="shared" si="10"/>
        <v>0</v>
      </c>
      <c r="Q51" s="17">
        <f aca="true" t="shared" si="11" ref="Q51:AR51">IF(Q3&gt;0,Q3/Q$50*100,)</f>
        <v>0</v>
      </c>
      <c r="R51" s="17">
        <f t="shared" si="11"/>
        <v>2.941176470588235</v>
      </c>
      <c r="S51" s="17">
        <f t="shared" si="11"/>
        <v>0</v>
      </c>
      <c r="T51" s="17">
        <f t="shared" si="11"/>
        <v>0</v>
      </c>
      <c r="U51" s="17">
        <f t="shared" si="11"/>
        <v>12.5</v>
      </c>
      <c r="V51" s="17">
        <f t="shared" si="11"/>
        <v>0</v>
      </c>
      <c r="W51" s="17">
        <f t="shared" si="11"/>
        <v>8</v>
      </c>
      <c r="X51" s="17">
        <f t="shared" si="11"/>
        <v>3.8461538461538463</v>
      </c>
      <c r="Y51" s="17">
        <f t="shared" si="11"/>
        <v>10.344827586206897</v>
      </c>
      <c r="Z51" s="17">
        <f t="shared" si="11"/>
        <v>5.714285714285714</v>
      </c>
      <c r="AA51" s="17">
        <f t="shared" si="11"/>
        <v>8.333333333333332</v>
      </c>
      <c r="AB51" s="17">
        <f t="shared" si="11"/>
        <v>16.923076923076923</v>
      </c>
      <c r="AC51" s="17">
        <f t="shared" si="11"/>
        <v>0</v>
      </c>
      <c r="AD51" s="17">
        <f t="shared" si="11"/>
        <v>23.91304347826087</v>
      </c>
      <c r="AE51" s="17">
        <f t="shared" si="11"/>
        <v>5.263157894736842</v>
      </c>
      <c r="AF51" s="17">
        <f t="shared" si="11"/>
        <v>11.538461538461538</v>
      </c>
      <c r="AG51" s="17">
        <f t="shared" si="11"/>
        <v>2.941176470588235</v>
      </c>
      <c r="AH51" s="17">
        <f t="shared" si="11"/>
        <v>6</v>
      </c>
      <c r="AI51" s="17">
        <f t="shared" si="11"/>
        <v>21.428571428571427</v>
      </c>
      <c r="AJ51" s="17">
        <f t="shared" si="11"/>
        <v>49.152542372881356</v>
      </c>
      <c r="AK51" s="17">
        <f t="shared" si="11"/>
        <v>18.181818181818183</v>
      </c>
      <c r="AL51" s="17">
        <f t="shared" si="11"/>
        <v>88.23529411764706</v>
      </c>
      <c r="AM51" s="17">
        <f t="shared" si="11"/>
        <v>0</v>
      </c>
      <c r="AN51" s="17">
        <f t="shared" si="11"/>
        <v>0</v>
      </c>
      <c r="AO51" s="17">
        <f t="shared" si="11"/>
        <v>0</v>
      </c>
      <c r="AP51" s="17">
        <f t="shared" si="11"/>
        <v>0</v>
      </c>
      <c r="AQ51" s="17">
        <f t="shared" si="11"/>
        <v>0</v>
      </c>
      <c r="AR51" s="17">
        <f t="shared" si="11"/>
        <v>0</v>
      </c>
      <c r="AS51" s="12"/>
      <c r="AT51" s="11"/>
    </row>
    <row r="52" spans="1:46" ht="12.75">
      <c r="A52" s="10" t="str">
        <f>A4</f>
        <v>Andreas Weber</v>
      </c>
      <c r="B52" s="18">
        <f>SUM(C52:AS52)/COUNTIF(C52:AS52,"&gt;0")</f>
        <v>27.68658214744143</v>
      </c>
      <c r="C52" s="18"/>
      <c r="D52" s="17">
        <f t="shared" si="7"/>
        <v>5.88235294117647</v>
      </c>
      <c r="E52" s="17">
        <f t="shared" si="8"/>
        <v>26.5625</v>
      </c>
      <c r="F52" s="17">
        <f t="shared" si="8"/>
        <v>5.88235294117647</v>
      </c>
      <c r="G52" s="17">
        <f aca="true" t="shared" si="12" ref="G52:L52">IF(G4&gt;0,G4/G$50*100,)</f>
        <v>4.545454545454546</v>
      </c>
      <c r="H52" s="17">
        <f t="shared" si="12"/>
        <v>6.25</v>
      </c>
      <c r="I52" s="17">
        <f t="shared" si="12"/>
        <v>44.44444444444444</v>
      </c>
      <c r="J52" s="17">
        <f t="shared" si="12"/>
        <v>38.23529411764706</v>
      </c>
      <c r="K52" s="17">
        <f t="shared" si="12"/>
        <v>44</v>
      </c>
      <c r="L52" s="17">
        <f t="shared" si="12"/>
        <v>12.903225806451612</v>
      </c>
      <c r="M52" s="17">
        <f t="shared" si="10"/>
        <v>23.52941176470588</v>
      </c>
      <c r="N52" s="17">
        <f t="shared" si="10"/>
        <v>57.692307692307686</v>
      </c>
      <c r="O52" s="17">
        <f t="shared" si="10"/>
        <v>33.33333333333333</v>
      </c>
      <c r="P52" s="17">
        <f t="shared" si="10"/>
        <v>33.33333333333333</v>
      </c>
      <c r="Q52" s="17">
        <f aca="true" t="shared" si="13" ref="Q52:AR52">IF(Q4&gt;0,Q4/Q$50*100,)</f>
        <v>46.875</v>
      </c>
      <c r="R52" s="17">
        <f t="shared" si="13"/>
        <v>17.647058823529413</v>
      </c>
      <c r="S52" s="17">
        <f t="shared" si="13"/>
        <v>44.44444444444444</v>
      </c>
      <c r="T52" s="17">
        <f t="shared" si="13"/>
        <v>43.83561643835616</v>
      </c>
      <c r="U52" s="17">
        <f t="shared" si="13"/>
        <v>8.333333333333332</v>
      </c>
      <c r="V52" s="17">
        <f t="shared" si="13"/>
        <v>8.695652173913043</v>
      </c>
      <c r="W52" s="17">
        <f t="shared" si="13"/>
        <v>24</v>
      </c>
      <c r="X52" s="17">
        <f t="shared" si="13"/>
        <v>23.076923076923077</v>
      </c>
      <c r="Y52" s="17">
        <f t="shared" si="13"/>
        <v>41.37931034482759</v>
      </c>
      <c r="Z52" s="17">
        <f t="shared" si="13"/>
        <v>17.142857142857142</v>
      </c>
      <c r="AA52" s="17">
        <f t="shared" si="13"/>
        <v>38.88888888888889</v>
      </c>
      <c r="AB52" s="17">
        <f t="shared" si="13"/>
        <v>27.692307692307693</v>
      </c>
      <c r="AC52" s="17">
        <f t="shared" si="13"/>
        <v>0</v>
      </c>
      <c r="AD52" s="17">
        <f t="shared" si="13"/>
        <v>30.434782608695656</v>
      </c>
      <c r="AE52" s="17">
        <f t="shared" si="13"/>
        <v>0</v>
      </c>
      <c r="AF52" s="17">
        <f t="shared" si="13"/>
        <v>42.30769230769231</v>
      </c>
      <c r="AG52" s="17">
        <f t="shared" si="13"/>
        <v>20.588235294117645</v>
      </c>
      <c r="AH52" s="17">
        <f t="shared" si="13"/>
        <v>30</v>
      </c>
      <c r="AI52" s="17">
        <f t="shared" si="13"/>
        <v>7.142857142857142</v>
      </c>
      <c r="AJ52" s="17">
        <f t="shared" si="13"/>
        <v>59.32203389830508</v>
      </c>
      <c r="AK52" s="17">
        <f t="shared" si="13"/>
        <v>9.090909090909092</v>
      </c>
      <c r="AL52" s="17">
        <f t="shared" si="13"/>
        <v>0</v>
      </c>
      <c r="AM52" s="17">
        <f t="shared" si="13"/>
        <v>46.666666666666664</v>
      </c>
      <c r="AN52" s="17">
        <f t="shared" si="13"/>
        <v>11.538461538461538</v>
      </c>
      <c r="AO52" s="17">
        <f t="shared" si="13"/>
        <v>33.33333333333333</v>
      </c>
      <c r="AP52" s="17">
        <f t="shared" si="13"/>
        <v>0</v>
      </c>
      <c r="AQ52" s="17">
        <f t="shared" si="13"/>
        <v>0</v>
      </c>
      <c r="AR52" s="17">
        <f t="shared" si="13"/>
        <v>0</v>
      </c>
      <c r="AS52" s="12"/>
      <c r="AT52" s="11"/>
    </row>
    <row r="53" spans="1:46" ht="12.75">
      <c r="A53" s="10" t="str">
        <f>A5</f>
        <v>Jörg Henning</v>
      </c>
      <c r="B53" s="18">
        <f>SUM(C53:AS53)/COUNTIF(C53:AS53,"&gt;0")</f>
        <v>37.22060661061592</v>
      </c>
      <c r="C53" s="18"/>
      <c r="D53" s="17">
        <f t="shared" si="7"/>
        <v>0</v>
      </c>
      <c r="E53" s="17">
        <f t="shared" si="8"/>
        <v>29.6875</v>
      </c>
      <c r="F53" s="17">
        <f t="shared" si="8"/>
        <v>17.647058823529413</v>
      </c>
      <c r="G53" s="17">
        <f aca="true" t="shared" si="14" ref="G53:L53">IF(G5&gt;0,G5/G$50*100,)</f>
        <v>0</v>
      </c>
      <c r="H53" s="17">
        <f t="shared" si="14"/>
        <v>68.75</v>
      </c>
      <c r="I53" s="17">
        <f t="shared" si="14"/>
        <v>61.111111111111114</v>
      </c>
      <c r="J53" s="17">
        <f t="shared" si="14"/>
        <v>91.17647058823529</v>
      </c>
      <c r="K53" s="17">
        <f t="shared" si="14"/>
        <v>0</v>
      </c>
      <c r="L53" s="17">
        <f t="shared" si="14"/>
        <v>45.16129032258064</v>
      </c>
      <c r="M53" s="17">
        <f t="shared" si="10"/>
        <v>58.82352941176471</v>
      </c>
      <c r="N53" s="17">
        <f t="shared" si="10"/>
        <v>38.46153846153847</v>
      </c>
      <c r="O53" s="17">
        <f t="shared" si="10"/>
        <v>50</v>
      </c>
      <c r="P53" s="17">
        <f t="shared" si="10"/>
        <v>29.166666666666668</v>
      </c>
      <c r="Q53" s="17">
        <f aca="true" t="shared" si="15" ref="Q53:AR53">IF(Q5&gt;0,Q5/Q$50*100,)</f>
        <v>15.625</v>
      </c>
      <c r="R53" s="17">
        <f t="shared" si="15"/>
        <v>26.47058823529412</v>
      </c>
      <c r="S53" s="17">
        <f t="shared" si="15"/>
        <v>41.66666666666667</v>
      </c>
      <c r="T53" s="17">
        <f t="shared" si="15"/>
        <v>17.80821917808219</v>
      </c>
      <c r="U53" s="17">
        <f t="shared" si="15"/>
        <v>66.66666666666666</v>
      </c>
      <c r="V53" s="17">
        <f t="shared" si="15"/>
        <v>0</v>
      </c>
      <c r="W53" s="17">
        <f t="shared" si="15"/>
        <v>36</v>
      </c>
      <c r="X53" s="17">
        <f t="shared" si="15"/>
        <v>11.538461538461538</v>
      </c>
      <c r="Y53" s="17">
        <f t="shared" si="15"/>
        <v>17.24137931034483</v>
      </c>
      <c r="Z53" s="17">
        <f t="shared" si="15"/>
        <v>34.285714285714285</v>
      </c>
      <c r="AA53" s="17">
        <f t="shared" si="15"/>
        <v>52.77777777777778</v>
      </c>
      <c r="AB53" s="17">
        <f t="shared" si="15"/>
        <v>33.84615384615385</v>
      </c>
      <c r="AC53" s="17">
        <f t="shared" si="15"/>
        <v>0</v>
      </c>
      <c r="AD53" s="17">
        <f t="shared" si="15"/>
        <v>21.73913043478261</v>
      </c>
      <c r="AE53" s="17">
        <f t="shared" si="15"/>
        <v>26.31578947368421</v>
      </c>
      <c r="AF53" s="17">
        <f t="shared" si="15"/>
        <v>0</v>
      </c>
      <c r="AG53" s="17">
        <f t="shared" si="15"/>
        <v>11.76470588235294</v>
      </c>
      <c r="AH53" s="17">
        <f t="shared" si="15"/>
        <v>18</v>
      </c>
      <c r="AI53" s="17">
        <f t="shared" si="15"/>
        <v>0</v>
      </c>
      <c r="AJ53" s="17">
        <f t="shared" si="15"/>
        <v>38.983050847457626</v>
      </c>
      <c r="AK53" s="17">
        <f t="shared" si="15"/>
        <v>13.636363636363635</v>
      </c>
      <c r="AL53" s="17">
        <f t="shared" si="15"/>
        <v>67.64705882352942</v>
      </c>
      <c r="AM53" s="17">
        <f t="shared" si="15"/>
        <v>53.333333333333336</v>
      </c>
      <c r="AN53" s="17">
        <f t="shared" si="15"/>
        <v>30.76923076923077</v>
      </c>
      <c r="AO53" s="17">
        <f t="shared" si="15"/>
        <v>27.77777777777778</v>
      </c>
      <c r="AP53" s="17">
        <f t="shared" si="15"/>
        <v>38.23529411764706</v>
      </c>
      <c r="AQ53" s="17">
        <f t="shared" si="15"/>
        <v>48.38709677419355</v>
      </c>
      <c r="AR53" s="17">
        <f t="shared" si="15"/>
        <v>25</v>
      </c>
      <c r="AS53" s="12"/>
      <c r="AT53" s="11"/>
    </row>
    <row r="54" spans="1:46" ht="12.75">
      <c r="A54" s="10" t="str">
        <f>A6</f>
        <v>Andreas Baldauf</v>
      </c>
      <c r="B54" s="18">
        <f>SUM(C54:AS54)/COUNTIF(C54:AS54,"&gt;0")</f>
        <v>40.264439734424826</v>
      </c>
      <c r="C54" s="18"/>
      <c r="D54" s="17">
        <f t="shared" si="7"/>
        <v>0</v>
      </c>
      <c r="E54" s="17">
        <f t="shared" si="8"/>
        <v>0</v>
      </c>
      <c r="F54" s="17">
        <f t="shared" si="8"/>
        <v>0</v>
      </c>
      <c r="G54" s="17">
        <f aca="true" t="shared" si="16" ref="G54:L54">IF(G6&gt;0,G6/G$50*100,)</f>
        <v>31.818181818181817</v>
      </c>
      <c r="H54" s="17">
        <f t="shared" si="16"/>
        <v>0</v>
      </c>
      <c r="I54" s="17">
        <f t="shared" si="16"/>
        <v>0</v>
      </c>
      <c r="J54" s="17">
        <f t="shared" si="16"/>
        <v>0</v>
      </c>
      <c r="K54" s="17">
        <f t="shared" si="16"/>
        <v>0</v>
      </c>
      <c r="L54" s="17">
        <f t="shared" si="16"/>
        <v>0</v>
      </c>
      <c r="M54" s="17">
        <f t="shared" si="10"/>
        <v>0</v>
      </c>
      <c r="N54" s="17">
        <f t="shared" si="10"/>
        <v>0</v>
      </c>
      <c r="O54" s="17">
        <f t="shared" si="10"/>
        <v>16.666666666666664</v>
      </c>
      <c r="P54" s="17">
        <f t="shared" si="10"/>
        <v>0</v>
      </c>
      <c r="Q54" s="17">
        <f aca="true" t="shared" si="17" ref="Q54:AR54">IF(Q6&gt;0,Q6/Q$50*100,)</f>
        <v>0</v>
      </c>
      <c r="R54" s="17">
        <f t="shared" si="17"/>
        <v>35.294117647058826</v>
      </c>
      <c r="S54" s="17">
        <f t="shared" si="17"/>
        <v>0</v>
      </c>
      <c r="T54" s="17">
        <f t="shared" si="17"/>
        <v>0</v>
      </c>
      <c r="U54" s="17">
        <f t="shared" si="17"/>
        <v>37.5</v>
      </c>
      <c r="V54" s="17">
        <f t="shared" si="17"/>
        <v>43.47826086956522</v>
      </c>
      <c r="W54" s="17">
        <f t="shared" si="17"/>
        <v>44</v>
      </c>
      <c r="X54" s="17">
        <f t="shared" si="17"/>
        <v>34.61538461538461</v>
      </c>
      <c r="Y54" s="17">
        <f t="shared" si="17"/>
        <v>0</v>
      </c>
      <c r="Z54" s="17">
        <f t="shared" si="17"/>
        <v>0</v>
      </c>
      <c r="AA54" s="17">
        <f t="shared" si="17"/>
        <v>55.55555555555556</v>
      </c>
      <c r="AB54" s="17">
        <f t="shared" si="17"/>
        <v>64.61538461538461</v>
      </c>
      <c r="AC54" s="17">
        <f t="shared" si="17"/>
        <v>68.75</v>
      </c>
      <c r="AD54" s="17">
        <f t="shared" si="17"/>
        <v>19.565217391304348</v>
      </c>
      <c r="AE54" s="17">
        <f t="shared" si="17"/>
        <v>31.57894736842105</v>
      </c>
      <c r="AF54" s="17">
        <f t="shared" si="17"/>
        <v>0</v>
      </c>
      <c r="AG54" s="17">
        <f t="shared" si="17"/>
        <v>0</v>
      </c>
      <c r="AH54" s="17">
        <f t="shared" si="17"/>
        <v>40</v>
      </c>
      <c r="AI54" s="17">
        <f t="shared" si="17"/>
        <v>0</v>
      </c>
      <c r="AJ54" s="17">
        <f t="shared" si="17"/>
        <v>0</v>
      </c>
      <c r="AK54" s="17">
        <f t="shared" si="17"/>
        <v>0</v>
      </c>
      <c r="AL54" s="17">
        <f t="shared" si="17"/>
        <v>0</v>
      </c>
      <c r="AM54" s="17">
        <f t="shared" si="17"/>
        <v>0</v>
      </c>
      <c r="AN54" s="17">
        <f t="shared" si="17"/>
        <v>0</v>
      </c>
      <c r="AO54" s="17">
        <f t="shared" si="17"/>
        <v>0</v>
      </c>
      <c r="AP54" s="17">
        <f t="shared" si="17"/>
        <v>0</v>
      </c>
      <c r="AQ54" s="17">
        <f t="shared" si="17"/>
        <v>0</v>
      </c>
      <c r="AR54" s="17">
        <f t="shared" si="17"/>
        <v>0</v>
      </c>
      <c r="AS54" s="12"/>
      <c r="AT54" s="11"/>
    </row>
    <row r="55" spans="1:46" ht="12.75">
      <c r="A55" s="10" t="str">
        <f aca="true" t="shared" si="18" ref="A55:A66">A7</f>
        <v>Andreas Henning</v>
      </c>
      <c r="B55" s="18">
        <f aca="true" t="shared" si="19" ref="B55:B62">SUM(C55:AS55)/COUNTIF(C55:AS55,"&gt;0")</f>
        <v>49.53030875601712</v>
      </c>
      <c r="C55" s="18"/>
      <c r="D55" s="17">
        <f t="shared" si="7"/>
        <v>0</v>
      </c>
      <c r="E55" s="17">
        <f t="shared" si="8"/>
        <v>0</v>
      </c>
      <c r="F55" s="17">
        <f t="shared" si="8"/>
        <v>0</v>
      </c>
      <c r="G55" s="17">
        <f aca="true" t="shared" si="20" ref="G55:L55">IF(G7&gt;0,G7/G$50*100,)</f>
        <v>45.45454545454545</v>
      </c>
      <c r="H55" s="17">
        <f t="shared" si="20"/>
        <v>0</v>
      </c>
      <c r="I55" s="17">
        <f t="shared" si="20"/>
        <v>0</v>
      </c>
      <c r="J55" s="17">
        <f t="shared" si="20"/>
        <v>0</v>
      </c>
      <c r="K55" s="17">
        <f t="shared" si="20"/>
        <v>0</v>
      </c>
      <c r="L55" s="17">
        <f t="shared" si="20"/>
        <v>80.64516129032258</v>
      </c>
      <c r="M55" s="17">
        <f t="shared" si="10"/>
        <v>0</v>
      </c>
      <c r="N55" s="17">
        <f t="shared" si="10"/>
        <v>0</v>
      </c>
      <c r="O55" s="17">
        <f t="shared" si="10"/>
        <v>20.833333333333336</v>
      </c>
      <c r="P55" s="17">
        <f t="shared" si="10"/>
        <v>25</v>
      </c>
      <c r="Q55" s="17">
        <f aca="true" t="shared" si="21" ref="Q55:AR55">IF(Q7&gt;0,Q7/Q$50*100,)</f>
        <v>0</v>
      </c>
      <c r="R55" s="17">
        <f t="shared" si="21"/>
        <v>0</v>
      </c>
      <c r="S55" s="17">
        <f t="shared" si="21"/>
        <v>61.111111111111114</v>
      </c>
      <c r="T55" s="17">
        <f t="shared" si="21"/>
        <v>0</v>
      </c>
      <c r="U55" s="17">
        <f t="shared" si="21"/>
        <v>0</v>
      </c>
      <c r="V55" s="17">
        <f t="shared" si="21"/>
        <v>0</v>
      </c>
      <c r="W55" s="17">
        <f t="shared" si="21"/>
        <v>52</v>
      </c>
      <c r="X55" s="17">
        <f t="shared" si="21"/>
        <v>0</v>
      </c>
      <c r="Y55" s="17">
        <f t="shared" si="21"/>
        <v>31.03448275862069</v>
      </c>
      <c r="Z55" s="17">
        <f t="shared" si="21"/>
        <v>25.71428571428571</v>
      </c>
      <c r="AA55" s="17">
        <f t="shared" si="21"/>
        <v>0</v>
      </c>
      <c r="AB55" s="17">
        <f t="shared" si="21"/>
        <v>66.15384615384615</v>
      </c>
      <c r="AC55" s="17">
        <f t="shared" si="21"/>
        <v>0</v>
      </c>
      <c r="AD55" s="17">
        <f t="shared" si="21"/>
        <v>52.17391304347826</v>
      </c>
      <c r="AE55" s="17">
        <f t="shared" si="21"/>
        <v>36.84210526315789</v>
      </c>
      <c r="AF55" s="17">
        <f t="shared" si="21"/>
        <v>88.46153846153845</v>
      </c>
      <c r="AG55" s="17">
        <f t="shared" si="21"/>
        <v>0</v>
      </c>
      <c r="AH55" s="17">
        <f t="shared" si="21"/>
        <v>48</v>
      </c>
      <c r="AI55" s="17">
        <f t="shared" si="21"/>
        <v>0</v>
      </c>
      <c r="AJ55" s="17">
        <f t="shared" si="21"/>
        <v>0</v>
      </c>
      <c r="AK55" s="17">
        <f t="shared" si="21"/>
        <v>0</v>
      </c>
      <c r="AL55" s="17">
        <f t="shared" si="21"/>
        <v>0</v>
      </c>
      <c r="AM55" s="17">
        <f t="shared" si="21"/>
        <v>0</v>
      </c>
      <c r="AN55" s="17">
        <f t="shared" si="21"/>
        <v>0</v>
      </c>
      <c r="AO55" s="17">
        <f t="shared" si="21"/>
        <v>0</v>
      </c>
      <c r="AP55" s="17">
        <f t="shared" si="21"/>
        <v>0</v>
      </c>
      <c r="AQ55" s="17">
        <f t="shared" si="21"/>
        <v>0</v>
      </c>
      <c r="AR55" s="17">
        <f t="shared" si="21"/>
        <v>60</v>
      </c>
      <c r="AS55" s="12"/>
      <c r="AT55" s="11"/>
    </row>
    <row r="56" spans="1:46" ht="12.75">
      <c r="A56" s="10" t="str">
        <f t="shared" si="18"/>
        <v>Christian Funke</v>
      </c>
      <c r="B56" s="18">
        <f t="shared" si="19"/>
        <v>61.938494512023915</v>
      </c>
      <c r="C56" s="18"/>
      <c r="D56" s="17">
        <f t="shared" si="7"/>
        <v>0</v>
      </c>
      <c r="E56" s="17">
        <f t="shared" si="8"/>
        <v>0</v>
      </c>
      <c r="F56" s="17">
        <f t="shared" si="8"/>
        <v>0</v>
      </c>
      <c r="G56" s="17">
        <f aca="true" t="shared" si="22" ref="G56:L56">IF(G8&gt;0,G8/G$50*100,)</f>
        <v>68.18181818181817</v>
      </c>
      <c r="H56" s="17">
        <f t="shared" si="22"/>
        <v>0</v>
      </c>
      <c r="I56" s="17">
        <f t="shared" si="22"/>
        <v>0</v>
      </c>
      <c r="J56" s="17">
        <f t="shared" si="22"/>
        <v>0</v>
      </c>
      <c r="K56" s="17">
        <f t="shared" si="22"/>
        <v>0</v>
      </c>
      <c r="L56" s="17">
        <f t="shared" si="22"/>
        <v>0</v>
      </c>
      <c r="M56" s="17">
        <f t="shared" si="10"/>
        <v>0</v>
      </c>
      <c r="N56" s="17">
        <f t="shared" si="10"/>
        <v>0</v>
      </c>
      <c r="O56" s="17">
        <f t="shared" si="10"/>
        <v>66.66666666666666</v>
      </c>
      <c r="P56" s="17">
        <f t="shared" si="10"/>
        <v>0</v>
      </c>
      <c r="Q56" s="17">
        <f aca="true" t="shared" si="23" ref="Q56:AR56">IF(Q8&gt;0,Q8/Q$50*100,)</f>
        <v>0</v>
      </c>
      <c r="R56" s="17">
        <f t="shared" si="23"/>
        <v>44.11764705882353</v>
      </c>
      <c r="S56" s="17">
        <f t="shared" si="23"/>
        <v>0</v>
      </c>
      <c r="T56" s="17">
        <f t="shared" si="23"/>
        <v>0</v>
      </c>
      <c r="U56" s="17">
        <f t="shared" si="23"/>
        <v>87.5</v>
      </c>
      <c r="V56" s="17">
        <f t="shared" si="23"/>
        <v>0</v>
      </c>
      <c r="W56" s="17">
        <f t="shared" si="23"/>
        <v>0</v>
      </c>
      <c r="X56" s="17">
        <f t="shared" si="23"/>
        <v>42.30769230769231</v>
      </c>
      <c r="Y56" s="17">
        <f t="shared" si="23"/>
        <v>0</v>
      </c>
      <c r="Z56" s="17">
        <f t="shared" si="23"/>
        <v>62.857142857142854</v>
      </c>
      <c r="AA56" s="17">
        <f t="shared" si="23"/>
        <v>0</v>
      </c>
      <c r="AB56" s="17">
        <f t="shared" si="23"/>
        <v>0</v>
      </c>
      <c r="AC56" s="17">
        <f t="shared" si="23"/>
        <v>0</v>
      </c>
      <c r="AD56" s="17">
        <f t="shared" si="23"/>
        <v>0</v>
      </c>
      <c r="AE56" s="17">
        <f t="shared" si="23"/>
        <v>0</v>
      </c>
      <c r="AF56" s="17">
        <f t="shared" si="23"/>
        <v>0</v>
      </c>
      <c r="AG56" s="17">
        <f t="shared" si="23"/>
        <v>0</v>
      </c>
      <c r="AH56" s="17">
        <f t="shared" si="23"/>
        <v>0</v>
      </c>
      <c r="AI56" s="17">
        <f t="shared" si="23"/>
        <v>0</v>
      </c>
      <c r="AJ56" s="17">
        <f t="shared" si="23"/>
        <v>0</v>
      </c>
      <c r="AK56" s="17">
        <f t="shared" si="23"/>
        <v>0</v>
      </c>
      <c r="AL56" s="17">
        <f t="shared" si="23"/>
        <v>0</v>
      </c>
      <c r="AM56" s="17">
        <f t="shared" si="23"/>
        <v>0</v>
      </c>
      <c r="AN56" s="17">
        <f t="shared" si="23"/>
        <v>0</v>
      </c>
      <c r="AO56" s="17">
        <f t="shared" si="23"/>
        <v>0</v>
      </c>
      <c r="AP56" s="17">
        <f t="shared" si="23"/>
        <v>0</v>
      </c>
      <c r="AQ56" s="17">
        <f t="shared" si="23"/>
        <v>0</v>
      </c>
      <c r="AR56" s="17">
        <f t="shared" si="23"/>
        <v>0</v>
      </c>
      <c r="AS56" s="12"/>
      <c r="AT56" s="11"/>
    </row>
    <row r="57" spans="1:46" ht="12.75">
      <c r="A57" s="10" t="str">
        <f t="shared" si="18"/>
        <v>Jörg Dannenbring</v>
      </c>
      <c r="B57" s="18">
        <f t="shared" si="19"/>
        <v>55.20666896589182</v>
      </c>
      <c r="C57" s="18"/>
      <c r="D57" s="17">
        <f t="shared" si="7"/>
        <v>0</v>
      </c>
      <c r="E57" s="17">
        <f t="shared" si="8"/>
        <v>21.875</v>
      </c>
      <c r="F57" s="17">
        <f t="shared" si="8"/>
        <v>0</v>
      </c>
      <c r="G57" s="17">
        <f aca="true" t="shared" si="24" ref="G57:L57">IF(G9&gt;0,G9/G$50*100,)</f>
        <v>36.36363636363637</v>
      </c>
      <c r="H57" s="17">
        <f t="shared" si="24"/>
        <v>0</v>
      </c>
      <c r="I57" s="17">
        <f t="shared" si="24"/>
        <v>72.22222222222221</v>
      </c>
      <c r="J57" s="17">
        <f t="shared" si="24"/>
        <v>73.52941176470588</v>
      </c>
      <c r="K57" s="17">
        <f t="shared" si="24"/>
        <v>0</v>
      </c>
      <c r="L57" s="17">
        <f t="shared" si="24"/>
        <v>51.61290322580645</v>
      </c>
      <c r="M57" s="17">
        <f t="shared" si="10"/>
        <v>0</v>
      </c>
      <c r="N57" s="17">
        <f t="shared" si="10"/>
        <v>34.61538461538461</v>
      </c>
      <c r="O57" s="17">
        <f t="shared" si="10"/>
        <v>62.5</v>
      </c>
      <c r="P57" s="17">
        <f t="shared" si="10"/>
        <v>50</v>
      </c>
      <c r="Q57" s="17">
        <f aca="true" t="shared" si="25" ref="Q57:AR57">IF(Q9&gt;0,Q9/Q$50*100,)</f>
        <v>75</v>
      </c>
      <c r="R57" s="17">
        <f t="shared" si="25"/>
        <v>67.64705882352942</v>
      </c>
      <c r="S57" s="17">
        <f t="shared" si="25"/>
        <v>0</v>
      </c>
      <c r="T57" s="17">
        <f t="shared" si="25"/>
        <v>71.23287671232876</v>
      </c>
      <c r="U57" s="17">
        <f t="shared" si="25"/>
        <v>45.83333333333333</v>
      </c>
      <c r="V57" s="17">
        <f t="shared" si="25"/>
        <v>0</v>
      </c>
      <c r="W57" s="17">
        <f t="shared" si="25"/>
        <v>72</v>
      </c>
      <c r="X57" s="17">
        <f t="shared" si="25"/>
        <v>38.46153846153847</v>
      </c>
      <c r="Y57" s="17">
        <f t="shared" si="25"/>
        <v>0</v>
      </c>
      <c r="Z57" s="17">
        <f t="shared" si="25"/>
        <v>0</v>
      </c>
      <c r="AA57" s="17">
        <f t="shared" si="25"/>
        <v>0</v>
      </c>
      <c r="AB57" s="17">
        <f t="shared" si="25"/>
        <v>0</v>
      </c>
      <c r="AC57" s="17">
        <f t="shared" si="25"/>
        <v>0</v>
      </c>
      <c r="AD57" s="17">
        <f t="shared" si="25"/>
        <v>0</v>
      </c>
      <c r="AE57" s="17">
        <f t="shared" si="25"/>
        <v>0</v>
      </c>
      <c r="AF57" s="17">
        <f t="shared" si="25"/>
        <v>0</v>
      </c>
      <c r="AG57" s="17">
        <f t="shared" si="25"/>
        <v>0</v>
      </c>
      <c r="AH57" s="17">
        <f t="shared" si="25"/>
        <v>0</v>
      </c>
      <c r="AI57" s="17">
        <f t="shared" si="25"/>
        <v>0</v>
      </c>
      <c r="AJ57" s="17">
        <f t="shared" si="25"/>
        <v>0</v>
      </c>
      <c r="AK57" s="17">
        <f t="shared" si="25"/>
        <v>0</v>
      </c>
      <c r="AL57" s="17">
        <f t="shared" si="25"/>
        <v>0</v>
      </c>
      <c r="AM57" s="17">
        <f t="shared" si="25"/>
        <v>0</v>
      </c>
      <c r="AN57" s="17">
        <f t="shared" si="25"/>
        <v>0</v>
      </c>
      <c r="AO57" s="17">
        <f t="shared" si="25"/>
        <v>0</v>
      </c>
      <c r="AP57" s="17">
        <f t="shared" si="25"/>
        <v>0</v>
      </c>
      <c r="AQ57" s="17">
        <f t="shared" si="25"/>
        <v>0</v>
      </c>
      <c r="AR57" s="17">
        <f t="shared" si="25"/>
        <v>0</v>
      </c>
      <c r="AS57" s="12"/>
      <c r="AT57" s="11"/>
    </row>
    <row r="58" spans="1:46" ht="12.75">
      <c r="A58" s="10" t="str">
        <f t="shared" si="18"/>
        <v>Nico Dannenbring (J)</v>
      </c>
      <c r="B58" s="18">
        <f t="shared" si="19"/>
        <v>58.43429038281979</v>
      </c>
      <c r="C58" s="18"/>
      <c r="D58" s="17">
        <f t="shared" si="7"/>
        <v>0</v>
      </c>
      <c r="E58" s="17">
        <f t="shared" si="8"/>
        <v>0</v>
      </c>
      <c r="F58" s="17">
        <f t="shared" si="8"/>
        <v>0</v>
      </c>
      <c r="G58" s="17">
        <f aca="true" t="shared" si="26" ref="G58:L58">IF(G10&gt;0,G10/G$50*100,)</f>
        <v>0</v>
      </c>
      <c r="H58" s="17">
        <f t="shared" si="26"/>
        <v>0</v>
      </c>
      <c r="I58" s="17">
        <f t="shared" si="26"/>
        <v>0</v>
      </c>
      <c r="J58" s="17">
        <f t="shared" si="26"/>
        <v>0</v>
      </c>
      <c r="K58" s="17">
        <f t="shared" si="26"/>
        <v>0</v>
      </c>
      <c r="L58" s="17">
        <f t="shared" si="26"/>
        <v>57.14285714285714</v>
      </c>
      <c r="M58" s="17">
        <f t="shared" si="10"/>
        <v>0</v>
      </c>
      <c r="N58" s="17">
        <f t="shared" si="10"/>
        <v>0</v>
      </c>
      <c r="O58" s="17">
        <f t="shared" si="10"/>
        <v>33.33333333333333</v>
      </c>
      <c r="P58" s="17">
        <f t="shared" si="10"/>
        <v>0</v>
      </c>
      <c r="Q58" s="17">
        <f aca="true" t="shared" si="27" ref="Q58:AR58">IF(Q10&gt;0,Q10/Q$50*100,)</f>
        <v>84.375</v>
      </c>
      <c r="R58" s="17">
        <f t="shared" si="27"/>
        <v>61.76470588235294</v>
      </c>
      <c r="S58" s="17">
        <f t="shared" si="27"/>
        <v>0</v>
      </c>
      <c r="T58" s="17">
        <f t="shared" si="27"/>
        <v>0</v>
      </c>
      <c r="U58" s="17">
        <f t="shared" si="27"/>
        <v>0</v>
      </c>
      <c r="V58" s="17">
        <f t="shared" si="27"/>
        <v>0</v>
      </c>
      <c r="W58" s="17">
        <f t="shared" si="27"/>
        <v>55.55555555555556</v>
      </c>
      <c r="X58" s="17">
        <f t="shared" si="27"/>
        <v>0</v>
      </c>
      <c r="Y58" s="17">
        <f t="shared" si="27"/>
        <v>0</v>
      </c>
      <c r="Z58" s="17">
        <f t="shared" si="27"/>
        <v>0</v>
      </c>
      <c r="AA58" s="17">
        <f t="shared" si="27"/>
        <v>0</v>
      </c>
      <c r="AB58" s="17">
        <f t="shared" si="27"/>
        <v>0</v>
      </c>
      <c r="AC58" s="17">
        <f t="shared" si="27"/>
        <v>0</v>
      </c>
      <c r="AD58" s="17">
        <f t="shared" si="27"/>
        <v>0</v>
      </c>
      <c r="AE58" s="17">
        <f t="shared" si="27"/>
        <v>0</v>
      </c>
      <c r="AF58" s="17">
        <f t="shared" si="27"/>
        <v>0</v>
      </c>
      <c r="AG58" s="17">
        <f t="shared" si="27"/>
        <v>0</v>
      </c>
      <c r="AH58" s="17">
        <f t="shared" si="27"/>
        <v>0</v>
      </c>
      <c r="AI58" s="17">
        <f t="shared" si="27"/>
        <v>0</v>
      </c>
      <c r="AJ58" s="17">
        <f t="shared" si="27"/>
        <v>0</v>
      </c>
      <c r="AK58" s="17">
        <f t="shared" si="27"/>
        <v>0</v>
      </c>
      <c r="AL58" s="17">
        <f t="shared" si="27"/>
        <v>0</v>
      </c>
      <c r="AM58" s="17">
        <f t="shared" si="27"/>
        <v>0</v>
      </c>
      <c r="AN58" s="17">
        <f t="shared" si="27"/>
        <v>0</v>
      </c>
      <c r="AO58" s="17">
        <f t="shared" si="27"/>
        <v>0</v>
      </c>
      <c r="AP58" s="17">
        <f t="shared" si="27"/>
        <v>0</v>
      </c>
      <c r="AQ58" s="17">
        <f t="shared" si="27"/>
        <v>0</v>
      </c>
      <c r="AR58" s="17">
        <f t="shared" si="27"/>
        <v>0</v>
      </c>
      <c r="AS58" s="12"/>
      <c r="AT58" s="11"/>
    </row>
    <row r="59" spans="1:46" ht="12.75">
      <c r="A59" s="10" t="str">
        <f t="shared" si="18"/>
        <v>Oliver Geis</v>
      </c>
      <c r="B59" s="18">
        <f t="shared" si="19"/>
        <v>70.69059581518385</v>
      </c>
      <c r="C59" s="18"/>
      <c r="D59" s="17">
        <f t="shared" si="7"/>
        <v>0</v>
      </c>
      <c r="E59" s="17">
        <f t="shared" si="8"/>
        <v>0</v>
      </c>
      <c r="F59" s="17">
        <f t="shared" si="8"/>
        <v>0</v>
      </c>
      <c r="G59" s="17">
        <f aca="true" t="shared" si="28" ref="G59:L59">IF(G11&gt;0,G11/G$50*100,)</f>
        <v>0</v>
      </c>
      <c r="H59" s="17">
        <f t="shared" si="28"/>
        <v>0</v>
      </c>
      <c r="I59" s="17">
        <f t="shared" si="28"/>
        <v>0</v>
      </c>
      <c r="J59" s="17">
        <f t="shared" si="28"/>
        <v>0</v>
      </c>
      <c r="K59" s="17">
        <f t="shared" si="28"/>
        <v>0</v>
      </c>
      <c r="L59" s="17">
        <f t="shared" si="28"/>
        <v>90.32258064516128</v>
      </c>
      <c r="M59" s="17">
        <f t="shared" si="10"/>
        <v>70.58823529411765</v>
      </c>
      <c r="N59" s="17">
        <f t="shared" si="10"/>
        <v>0</v>
      </c>
      <c r="O59" s="17">
        <f t="shared" si="10"/>
        <v>70.83333333333334</v>
      </c>
      <c r="P59" s="17">
        <f t="shared" si="10"/>
        <v>0</v>
      </c>
      <c r="Q59" s="17">
        <f aca="true" t="shared" si="29" ref="Q59:AR59">IF(Q11&gt;0,Q11/Q$50*100,)</f>
        <v>0</v>
      </c>
      <c r="R59" s="17">
        <f t="shared" si="29"/>
        <v>76.47058823529412</v>
      </c>
      <c r="S59" s="17">
        <f t="shared" si="29"/>
        <v>0</v>
      </c>
      <c r="T59" s="17">
        <f t="shared" si="29"/>
        <v>0</v>
      </c>
      <c r="U59" s="17">
        <f t="shared" si="29"/>
        <v>25</v>
      </c>
      <c r="V59" s="17">
        <f t="shared" si="29"/>
        <v>0</v>
      </c>
      <c r="W59" s="17">
        <f t="shared" si="29"/>
        <v>0</v>
      </c>
      <c r="X59" s="17">
        <f t="shared" si="29"/>
        <v>0</v>
      </c>
      <c r="Y59" s="17">
        <f t="shared" si="29"/>
        <v>0</v>
      </c>
      <c r="Z59" s="17">
        <f t="shared" si="29"/>
        <v>0</v>
      </c>
      <c r="AA59" s="17">
        <f t="shared" si="29"/>
        <v>0</v>
      </c>
      <c r="AB59" s="17">
        <f t="shared" si="29"/>
        <v>98.46153846153847</v>
      </c>
      <c r="AC59" s="17">
        <f t="shared" si="29"/>
        <v>0</v>
      </c>
      <c r="AD59" s="17">
        <f t="shared" si="29"/>
        <v>0</v>
      </c>
      <c r="AE59" s="17">
        <f t="shared" si="29"/>
        <v>63.1578947368421</v>
      </c>
      <c r="AF59" s="17">
        <f t="shared" si="29"/>
        <v>0</v>
      </c>
      <c r="AG59" s="17">
        <f t="shared" si="29"/>
        <v>0</v>
      </c>
      <c r="AH59" s="17">
        <f t="shared" si="29"/>
        <v>0</v>
      </c>
      <c r="AI59" s="17">
        <f t="shared" si="29"/>
        <v>0</v>
      </c>
      <c r="AJ59" s="17">
        <f t="shared" si="29"/>
        <v>0</v>
      </c>
      <c r="AK59" s="17">
        <f t="shared" si="29"/>
        <v>0</v>
      </c>
      <c r="AL59" s="17">
        <f t="shared" si="29"/>
        <v>0</v>
      </c>
      <c r="AM59" s="17">
        <f t="shared" si="29"/>
        <v>0</v>
      </c>
      <c r="AN59" s="17">
        <f t="shared" si="29"/>
        <v>0</v>
      </c>
      <c r="AO59" s="17">
        <f t="shared" si="29"/>
        <v>0</v>
      </c>
      <c r="AP59" s="17">
        <f t="shared" si="29"/>
        <v>0</v>
      </c>
      <c r="AQ59" s="17">
        <f t="shared" si="29"/>
        <v>0</v>
      </c>
      <c r="AR59" s="17">
        <f t="shared" si="29"/>
        <v>0</v>
      </c>
      <c r="AS59" s="12"/>
      <c r="AT59" s="11"/>
    </row>
    <row r="60" spans="1:46" ht="12.75">
      <c r="A60" s="10" t="str">
        <f t="shared" si="18"/>
        <v>Edgar Eichenmüller</v>
      </c>
      <c r="B60" s="18">
        <f t="shared" si="19"/>
        <v>47.235825725507894</v>
      </c>
      <c r="C60" s="18"/>
      <c r="D60" s="17">
        <f t="shared" si="7"/>
        <v>0</v>
      </c>
      <c r="E60" s="17">
        <f t="shared" si="8"/>
        <v>40.625</v>
      </c>
      <c r="F60" s="17">
        <f t="shared" si="8"/>
        <v>0</v>
      </c>
      <c r="G60" s="17">
        <f aca="true" t="shared" si="30" ref="G60:L60">IF(G12&gt;0,G12/G$50*100,)</f>
        <v>22.727272727272727</v>
      </c>
      <c r="H60" s="17">
        <f t="shared" si="30"/>
        <v>12.5</v>
      </c>
      <c r="I60" s="17">
        <f t="shared" si="30"/>
        <v>0</v>
      </c>
      <c r="J60" s="17">
        <f t="shared" si="30"/>
        <v>67.64705882352942</v>
      </c>
      <c r="K60" s="17">
        <f t="shared" si="30"/>
        <v>0</v>
      </c>
      <c r="L60" s="17">
        <f t="shared" si="30"/>
        <v>22.58064516129032</v>
      </c>
      <c r="M60" s="17">
        <f t="shared" si="10"/>
        <v>35.294117647058826</v>
      </c>
      <c r="N60" s="17">
        <f t="shared" si="10"/>
        <v>42.30769230769231</v>
      </c>
      <c r="O60" s="17">
        <f t="shared" si="10"/>
        <v>75</v>
      </c>
      <c r="P60" s="17">
        <f t="shared" si="10"/>
        <v>0</v>
      </c>
      <c r="Q60" s="17">
        <f aca="true" t="shared" si="31" ref="Q60:AR60">IF(Q12&gt;0,Q12/Q$50*100,)</f>
        <v>0</v>
      </c>
      <c r="R60" s="17">
        <f t="shared" si="31"/>
        <v>91.17647058823529</v>
      </c>
      <c r="S60" s="17">
        <f t="shared" si="31"/>
        <v>0</v>
      </c>
      <c r="T60" s="17">
        <f t="shared" si="31"/>
        <v>0</v>
      </c>
      <c r="U60" s="17">
        <f t="shared" si="31"/>
        <v>62.5</v>
      </c>
      <c r="V60" s="17">
        <f t="shared" si="31"/>
        <v>0</v>
      </c>
      <c r="W60" s="17">
        <f t="shared" si="31"/>
        <v>0</v>
      </c>
      <c r="X60" s="17">
        <f t="shared" si="31"/>
        <v>0</v>
      </c>
      <c r="Y60" s="17">
        <f t="shared" si="31"/>
        <v>0</v>
      </c>
      <c r="Z60" s="17">
        <f t="shared" si="31"/>
        <v>0</v>
      </c>
      <c r="AA60" s="17">
        <f t="shared" si="31"/>
        <v>0</v>
      </c>
      <c r="AB60" s="17">
        <f t="shared" si="31"/>
        <v>0</v>
      </c>
      <c r="AC60" s="17">
        <f t="shared" si="31"/>
        <v>0</v>
      </c>
      <c r="AD60" s="17">
        <f t="shared" si="31"/>
        <v>0</v>
      </c>
      <c r="AE60" s="17">
        <f t="shared" si="31"/>
        <v>0</v>
      </c>
      <c r="AF60" s="17">
        <f t="shared" si="31"/>
        <v>0</v>
      </c>
      <c r="AG60" s="17">
        <f t="shared" si="31"/>
        <v>0</v>
      </c>
      <c r="AH60" s="17">
        <f t="shared" si="31"/>
        <v>0</v>
      </c>
      <c r="AI60" s="17">
        <f t="shared" si="31"/>
        <v>0</v>
      </c>
      <c r="AJ60" s="17">
        <f t="shared" si="31"/>
        <v>0</v>
      </c>
      <c r="AK60" s="17">
        <f t="shared" si="31"/>
        <v>0</v>
      </c>
      <c r="AL60" s="17">
        <f t="shared" si="31"/>
        <v>0</v>
      </c>
      <c r="AM60" s="17">
        <f t="shared" si="31"/>
        <v>0</v>
      </c>
      <c r="AN60" s="17">
        <f t="shared" si="31"/>
        <v>0</v>
      </c>
      <c r="AO60" s="17">
        <f t="shared" si="31"/>
        <v>0</v>
      </c>
      <c r="AP60" s="17">
        <f t="shared" si="31"/>
        <v>0</v>
      </c>
      <c r="AQ60" s="17">
        <f t="shared" si="31"/>
        <v>0</v>
      </c>
      <c r="AR60" s="17">
        <f t="shared" si="31"/>
        <v>0</v>
      </c>
      <c r="AS60" s="12"/>
      <c r="AT60" s="11"/>
    </row>
    <row r="61" spans="1:46" ht="12.75">
      <c r="A61" s="10" t="str">
        <f t="shared" si="18"/>
        <v>Ulf Müller</v>
      </c>
      <c r="B61" s="18">
        <f t="shared" si="19"/>
        <v>82.37179487179486</v>
      </c>
      <c r="C61" s="18"/>
      <c r="D61" s="17">
        <f t="shared" si="7"/>
        <v>0</v>
      </c>
      <c r="E61" s="17">
        <f t="shared" si="8"/>
        <v>0</v>
      </c>
      <c r="F61" s="17">
        <f t="shared" si="8"/>
        <v>0</v>
      </c>
      <c r="G61" s="17">
        <f aca="true" t="shared" si="32" ref="G61:L61">IF(G13&gt;0,G13/G$50*100,)</f>
        <v>0</v>
      </c>
      <c r="H61" s="17">
        <f t="shared" si="32"/>
        <v>0</v>
      </c>
      <c r="I61" s="17">
        <f t="shared" si="32"/>
        <v>0</v>
      </c>
      <c r="J61" s="17">
        <f t="shared" si="32"/>
        <v>0</v>
      </c>
      <c r="K61" s="17">
        <f t="shared" si="32"/>
        <v>0</v>
      </c>
      <c r="L61" s="17">
        <f t="shared" si="32"/>
        <v>0</v>
      </c>
      <c r="M61" s="17">
        <f t="shared" si="10"/>
        <v>0</v>
      </c>
      <c r="N61" s="17">
        <f t="shared" si="10"/>
        <v>0</v>
      </c>
      <c r="O61" s="17">
        <f t="shared" si="10"/>
        <v>0</v>
      </c>
      <c r="P61" s="17">
        <f t="shared" si="10"/>
        <v>0</v>
      </c>
      <c r="Q61" s="17">
        <f aca="true" t="shared" si="33" ref="Q61:AR61">IF(Q13&gt;0,Q13/Q$50*100,)</f>
        <v>0</v>
      </c>
      <c r="R61" s="17">
        <f t="shared" si="33"/>
        <v>0</v>
      </c>
      <c r="S61" s="17">
        <f t="shared" si="33"/>
        <v>0</v>
      </c>
      <c r="T61" s="17">
        <f t="shared" si="33"/>
        <v>0</v>
      </c>
      <c r="U61" s="17">
        <f t="shared" si="33"/>
        <v>91.66666666666666</v>
      </c>
      <c r="V61" s="17">
        <f t="shared" si="33"/>
        <v>0</v>
      </c>
      <c r="W61" s="17">
        <f t="shared" si="33"/>
        <v>0</v>
      </c>
      <c r="X61" s="17">
        <f t="shared" si="33"/>
        <v>73.07692307692307</v>
      </c>
      <c r="Y61" s="17">
        <f t="shared" si="33"/>
        <v>0</v>
      </c>
      <c r="Z61" s="17">
        <f t="shared" si="33"/>
        <v>0</v>
      </c>
      <c r="AA61" s="17">
        <f t="shared" si="33"/>
        <v>0</v>
      </c>
      <c r="AB61" s="17">
        <f t="shared" si="33"/>
        <v>0</v>
      </c>
      <c r="AC61" s="17">
        <f t="shared" si="33"/>
        <v>0</v>
      </c>
      <c r="AD61" s="17">
        <f t="shared" si="33"/>
        <v>0</v>
      </c>
      <c r="AE61" s="17">
        <f t="shared" si="33"/>
        <v>0</v>
      </c>
      <c r="AF61" s="17">
        <f t="shared" si="33"/>
        <v>0</v>
      </c>
      <c r="AG61" s="17">
        <f t="shared" si="33"/>
        <v>0</v>
      </c>
      <c r="AH61" s="17">
        <f t="shared" si="33"/>
        <v>0</v>
      </c>
      <c r="AI61" s="17">
        <f t="shared" si="33"/>
        <v>0</v>
      </c>
      <c r="AJ61" s="17">
        <f t="shared" si="33"/>
        <v>0</v>
      </c>
      <c r="AK61" s="17">
        <f t="shared" si="33"/>
        <v>0</v>
      </c>
      <c r="AL61" s="17">
        <f t="shared" si="33"/>
        <v>0</v>
      </c>
      <c r="AM61" s="17">
        <f t="shared" si="33"/>
        <v>0</v>
      </c>
      <c r="AN61" s="17">
        <f t="shared" si="33"/>
        <v>0</v>
      </c>
      <c r="AO61" s="17">
        <f t="shared" si="33"/>
        <v>0</v>
      </c>
      <c r="AP61" s="17">
        <f t="shared" si="33"/>
        <v>0</v>
      </c>
      <c r="AQ61" s="17">
        <f t="shared" si="33"/>
        <v>0</v>
      </c>
      <c r="AR61" s="17">
        <f t="shared" si="33"/>
        <v>0</v>
      </c>
      <c r="AS61" s="12"/>
      <c r="AT61" s="11"/>
    </row>
    <row r="62" spans="1:46" ht="12.75">
      <c r="A62" s="10" t="str">
        <f t="shared" si="18"/>
        <v>Nico Jack (J)</v>
      </c>
      <c r="B62" s="18">
        <f t="shared" si="19"/>
        <v>85.25408348457351</v>
      </c>
      <c r="C62" s="18"/>
      <c r="D62" s="17">
        <f t="shared" si="7"/>
        <v>0</v>
      </c>
      <c r="E62" s="17">
        <f t="shared" si="8"/>
        <v>0</v>
      </c>
      <c r="F62" s="17">
        <f t="shared" si="8"/>
        <v>0</v>
      </c>
      <c r="G62" s="17">
        <f aca="true" t="shared" si="34" ref="G62:L62">IF(G14&gt;0,G14/G$50*100,)</f>
        <v>0</v>
      </c>
      <c r="H62" s="17">
        <f t="shared" si="34"/>
        <v>0</v>
      </c>
      <c r="I62" s="17">
        <f t="shared" si="34"/>
        <v>0</v>
      </c>
      <c r="J62" s="17">
        <f t="shared" si="34"/>
        <v>0</v>
      </c>
      <c r="K62" s="17">
        <f t="shared" si="34"/>
        <v>0</v>
      </c>
      <c r="L62" s="17">
        <f t="shared" si="34"/>
        <v>0</v>
      </c>
      <c r="M62" s="17">
        <f t="shared" si="10"/>
        <v>0</v>
      </c>
      <c r="N62" s="17">
        <f t="shared" si="10"/>
        <v>0</v>
      </c>
      <c r="O62" s="17">
        <f t="shared" si="10"/>
        <v>0</v>
      </c>
      <c r="P62" s="17">
        <f t="shared" si="10"/>
        <v>0</v>
      </c>
      <c r="Q62" s="17">
        <f aca="true" t="shared" si="35" ref="Q62:AF62">IF(Q14&gt;0,Q14/Q$50*100,)</f>
        <v>0</v>
      </c>
      <c r="R62" s="17">
        <f t="shared" si="35"/>
        <v>0</v>
      </c>
      <c r="S62" s="17">
        <f t="shared" si="35"/>
        <v>0</v>
      </c>
      <c r="T62" s="17">
        <f t="shared" si="35"/>
        <v>0</v>
      </c>
      <c r="U62" s="17">
        <f t="shared" si="35"/>
        <v>75</v>
      </c>
      <c r="V62" s="17">
        <f t="shared" si="35"/>
        <v>0</v>
      </c>
      <c r="W62" s="17">
        <f t="shared" si="35"/>
        <v>0</v>
      </c>
      <c r="X62" s="17">
        <f t="shared" si="35"/>
        <v>0</v>
      </c>
      <c r="Y62" s="17">
        <f t="shared" si="35"/>
        <v>96.55172413793103</v>
      </c>
      <c r="Z62" s="17">
        <f t="shared" si="35"/>
        <v>0</v>
      </c>
      <c r="AA62" s="17">
        <f t="shared" si="35"/>
        <v>0</v>
      </c>
      <c r="AB62" s="17">
        <f t="shared" si="35"/>
        <v>0</v>
      </c>
      <c r="AC62" s="17">
        <f t="shared" si="35"/>
        <v>0</v>
      </c>
      <c r="AD62" s="17">
        <f t="shared" si="35"/>
        <v>0</v>
      </c>
      <c r="AE62" s="17">
        <f t="shared" si="35"/>
        <v>84.21052631578947</v>
      </c>
      <c r="AF62" s="17">
        <f t="shared" si="35"/>
        <v>0</v>
      </c>
      <c r="AG62" s="17">
        <f aca="true" t="shared" si="36" ref="AG62:AR62">IF(AG14&gt;0,AG14/AG$50*100,)</f>
        <v>0</v>
      </c>
      <c r="AH62" s="17">
        <f t="shared" si="36"/>
        <v>0</v>
      </c>
      <c r="AI62" s="17">
        <f t="shared" si="36"/>
        <v>0</v>
      </c>
      <c r="AJ62" s="17">
        <f t="shared" si="36"/>
        <v>0</v>
      </c>
      <c r="AK62" s="17">
        <f t="shared" si="36"/>
        <v>0</v>
      </c>
      <c r="AL62" s="17">
        <f t="shared" si="36"/>
        <v>0</v>
      </c>
      <c r="AM62" s="17">
        <f t="shared" si="36"/>
        <v>0</v>
      </c>
      <c r="AN62" s="17">
        <f t="shared" si="36"/>
        <v>0</v>
      </c>
      <c r="AO62" s="17">
        <f t="shared" si="36"/>
        <v>0</v>
      </c>
      <c r="AP62" s="17">
        <f t="shared" si="36"/>
        <v>0</v>
      </c>
      <c r="AQ62" s="17">
        <f t="shared" si="36"/>
        <v>0</v>
      </c>
      <c r="AR62" s="17">
        <f t="shared" si="36"/>
        <v>0</v>
      </c>
      <c r="AS62" s="12"/>
      <c r="AT62" s="11"/>
    </row>
    <row r="63" spans="1:46" ht="12.75">
      <c r="A63" s="10" t="str">
        <f t="shared" si="18"/>
        <v>Marco Krüger (J)</v>
      </c>
      <c r="B63" s="18">
        <f>SUM(C63:AS63)/COUNTIF(C63:AS63,"&gt;0")</f>
        <v>91.66666666666666</v>
      </c>
      <c r="C63" s="18"/>
      <c r="D63" s="17">
        <f t="shared" si="7"/>
        <v>0</v>
      </c>
      <c r="E63" s="17">
        <f t="shared" si="8"/>
        <v>0</v>
      </c>
      <c r="F63" s="17">
        <f t="shared" si="8"/>
        <v>0</v>
      </c>
      <c r="G63" s="17">
        <f aca="true" t="shared" si="37" ref="G63:L63">IF(G15&gt;0,G15/G$50*100,)</f>
        <v>0</v>
      </c>
      <c r="H63" s="17">
        <f t="shared" si="37"/>
        <v>0</v>
      </c>
      <c r="I63" s="17">
        <f t="shared" si="37"/>
        <v>0</v>
      </c>
      <c r="J63" s="17">
        <f t="shared" si="37"/>
        <v>0</v>
      </c>
      <c r="K63" s="17">
        <f t="shared" si="37"/>
        <v>0</v>
      </c>
      <c r="L63" s="17">
        <f t="shared" si="37"/>
        <v>0</v>
      </c>
      <c r="M63" s="17">
        <f aca="true" t="shared" si="38" ref="M63:AR63">IF(M15&gt;0,M15/M$50*100,)</f>
        <v>0</v>
      </c>
      <c r="N63" s="17">
        <f t="shared" si="38"/>
        <v>0</v>
      </c>
      <c r="O63" s="17">
        <f t="shared" si="38"/>
        <v>0</v>
      </c>
      <c r="P63" s="17">
        <f t="shared" si="38"/>
        <v>0</v>
      </c>
      <c r="Q63" s="17">
        <f t="shared" si="38"/>
        <v>0</v>
      </c>
      <c r="R63" s="17">
        <f t="shared" si="38"/>
        <v>0</v>
      </c>
      <c r="S63" s="17">
        <f t="shared" si="38"/>
        <v>100</v>
      </c>
      <c r="T63" s="17">
        <f t="shared" si="38"/>
        <v>0</v>
      </c>
      <c r="U63" s="17">
        <f t="shared" si="38"/>
        <v>0</v>
      </c>
      <c r="V63" s="17">
        <f t="shared" si="38"/>
        <v>0</v>
      </c>
      <c r="W63" s="17">
        <f t="shared" si="38"/>
        <v>66.66666666666666</v>
      </c>
      <c r="X63" s="17">
        <f t="shared" si="38"/>
        <v>0</v>
      </c>
      <c r="Y63" s="17">
        <f t="shared" si="38"/>
        <v>0</v>
      </c>
      <c r="Z63" s="17">
        <f t="shared" si="38"/>
        <v>0</v>
      </c>
      <c r="AA63" s="17">
        <f t="shared" si="38"/>
        <v>0</v>
      </c>
      <c r="AB63" s="17">
        <f t="shared" si="38"/>
        <v>0</v>
      </c>
      <c r="AC63" s="17">
        <f t="shared" si="38"/>
        <v>0</v>
      </c>
      <c r="AD63" s="17">
        <f t="shared" si="38"/>
        <v>100</v>
      </c>
      <c r="AE63" s="17">
        <f t="shared" si="38"/>
        <v>100</v>
      </c>
      <c r="AF63" s="17">
        <f t="shared" si="38"/>
        <v>0</v>
      </c>
      <c r="AG63" s="17">
        <f t="shared" si="38"/>
        <v>0</v>
      </c>
      <c r="AH63" s="17">
        <f t="shared" si="38"/>
        <v>0</v>
      </c>
      <c r="AI63" s="17">
        <f t="shared" si="38"/>
        <v>0</v>
      </c>
      <c r="AJ63" s="17">
        <f t="shared" si="38"/>
        <v>0</v>
      </c>
      <c r="AK63" s="17">
        <f t="shared" si="38"/>
        <v>0</v>
      </c>
      <c r="AL63" s="17">
        <f t="shared" si="38"/>
        <v>0</v>
      </c>
      <c r="AM63" s="17">
        <f t="shared" si="38"/>
        <v>0</v>
      </c>
      <c r="AN63" s="17">
        <f t="shared" si="38"/>
        <v>0</v>
      </c>
      <c r="AO63" s="17">
        <f t="shared" si="38"/>
        <v>0</v>
      </c>
      <c r="AP63" s="17">
        <f t="shared" si="38"/>
        <v>0</v>
      </c>
      <c r="AQ63" s="17">
        <f t="shared" si="38"/>
        <v>0</v>
      </c>
      <c r="AR63" s="17">
        <f t="shared" si="38"/>
        <v>0</v>
      </c>
      <c r="AS63" s="12"/>
      <c r="AT63" s="11"/>
    </row>
    <row r="64" spans="1:46" ht="12.75">
      <c r="A64" s="10" t="str">
        <f t="shared" si="18"/>
        <v>Alexander Eichenmüller</v>
      </c>
      <c r="B64" s="18">
        <f>SUM(C64:AS64)/COUNTIF(C64:AS64,"&gt;0")</f>
        <v>71.89238391800062</v>
      </c>
      <c r="C64" s="18"/>
      <c r="D64" s="17">
        <f t="shared" si="7"/>
        <v>0</v>
      </c>
      <c r="E64" s="17">
        <f t="shared" si="8"/>
        <v>0</v>
      </c>
      <c r="F64" s="17">
        <f t="shared" si="8"/>
        <v>47.05882352941176</v>
      </c>
      <c r="G64" s="17">
        <f aca="true" t="shared" si="39" ref="G64:L64">IF(G16&gt;0,G16/G$50*100,)</f>
        <v>50</v>
      </c>
      <c r="H64" s="17">
        <f t="shared" si="39"/>
        <v>0</v>
      </c>
      <c r="I64" s="17">
        <f t="shared" si="39"/>
        <v>0</v>
      </c>
      <c r="J64" s="17">
        <f t="shared" si="39"/>
        <v>0</v>
      </c>
      <c r="K64" s="17">
        <f t="shared" si="39"/>
        <v>0</v>
      </c>
      <c r="L64" s="17">
        <f t="shared" si="39"/>
        <v>67.74193548387096</v>
      </c>
      <c r="M64" s="17">
        <f aca="true" t="shared" si="40" ref="M64:AR64">IF(M16&gt;0,M16/M$50*100,)</f>
        <v>94.11764705882352</v>
      </c>
      <c r="N64" s="17">
        <f t="shared" si="40"/>
        <v>80.76923076923077</v>
      </c>
      <c r="O64" s="17">
        <f t="shared" si="40"/>
        <v>91.66666666666666</v>
      </c>
      <c r="P64" s="17">
        <f t="shared" si="40"/>
        <v>0</v>
      </c>
      <c r="Q64" s="17">
        <f t="shared" si="40"/>
        <v>0</v>
      </c>
      <c r="R64" s="17">
        <f t="shared" si="40"/>
        <v>0</v>
      </c>
      <c r="S64" s="17">
        <f t="shared" si="40"/>
        <v>0</v>
      </c>
      <c r="T64" s="17">
        <f t="shared" si="40"/>
        <v>0</v>
      </c>
      <c r="U64" s="17">
        <f t="shared" si="40"/>
        <v>0</v>
      </c>
      <c r="V64" s="17">
        <f t="shared" si="40"/>
        <v>0</v>
      </c>
      <c r="W64" s="17">
        <f t="shared" si="40"/>
        <v>0</v>
      </c>
      <c r="X64" s="17">
        <f t="shared" si="40"/>
        <v>0</v>
      </c>
      <c r="Y64" s="17">
        <f t="shared" si="40"/>
        <v>0</v>
      </c>
      <c r="Z64" s="17">
        <f t="shared" si="40"/>
        <v>0</v>
      </c>
      <c r="AA64" s="17">
        <f t="shared" si="40"/>
        <v>0</v>
      </c>
      <c r="AB64" s="17">
        <f t="shared" si="40"/>
        <v>0</v>
      </c>
      <c r="AC64" s="17">
        <f t="shared" si="40"/>
        <v>0</v>
      </c>
      <c r="AD64" s="17">
        <f t="shared" si="40"/>
        <v>0</v>
      </c>
      <c r="AE64" s="17">
        <f t="shared" si="40"/>
        <v>0</v>
      </c>
      <c r="AF64" s="17">
        <f t="shared" si="40"/>
        <v>0</v>
      </c>
      <c r="AG64" s="17">
        <f t="shared" si="40"/>
        <v>0</v>
      </c>
      <c r="AH64" s="17">
        <f t="shared" si="40"/>
        <v>0</v>
      </c>
      <c r="AI64" s="17">
        <f t="shared" si="40"/>
        <v>0</v>
      </c>
      <c r="AJ64" s="17">
        <f t="shared" si="40"/>
        <v>0</v>
      </c>
      <c r="AK64" s="17">
        <f t="shared" si="40"/>
        <v>0</v>
      </c>
      <c r="AL64" s="17">
        <f t="shared" si="40"/>
        <v>0</v>
      </c>
      <c r="AM64" s="17">
        <f t="shared" si="40"/>
        <v>0</v>
      </c>
      <c r="AN64" s="17">
        <f t="shared" si="40"/>
        <v>0</v>
      </c>
      <c r="AO64" s="17">
        <f t="shared" si="40"/>
        <v>0</v>
      </c>
      <c r="AP64" s="17">
        <f t="shared" si="40"/>
        <v>0</v>
      </c>
      <c r="AQ64" s="17">
        <f t="shared" si="40"/>
        <v>0</v>
      </c>
      <c r="AR64" s="17">
        <f t="shared" si="40"/>
        <v>0</v>
      </c>
      <c r="AS64" s="12"/>
      <c r="AT64" s="11"/>
    </row>
    <row r="65" spans="1:46" ht="12.75">
      <c r="A65" s="10" t="str">
        <f t="shared" si="18"/>
        <v>Jörg Hameyer</v>
      </c>
      <c r="B65" s="18">
        <f>SUM(C65:AS65)/COUNTIF(C65:AS65,"&gt;0")</f>
        <v>57.284382284382275</v>
      </c>
      <c r="C65" s="18"/>
      <c r="D65" s="17">
        <f t="shared" si="7"/>
        <v>0</v>
      </c>
      <c r="E65" s="17">
        <f t="shared" si="8"/>
        <v>0</v>
      </c>
      <c r="F65" s="17">
        <f t="shared" si="8"/>
        <v>0</v>
      </c>
      <c r="G65" s="17">
        <f aca="true" t="shared" si="41" ref="G65:L65">IF(G17&gt;0,G17/G$50*100,)</f>
        <v>54.54545454545454</v>
      </c>
      <c r="H65" s="17">
        <f t="shared" si="41"/>
        <v>0</v>
      </c>
      <c r="I65" s="17">
        <f t="shared" si="41"/>
        <v>0</v>
      </c>
      <c r="J65" s="17">
        <f t="shared" si="41"/>
        <v>0</v>
      </c>
      <c r="K65" s="17">
        <f t="shared" si="41"/>
        <v>0</v>
      </c>
      <c r="L65" s="17">
        <f t="shared" si="41"/>
        <v>0</v>
      </c>
      <c r="M65" s="17">
        <f aca="true" t="shared" si="42" ref="M65:AR65">IF(M17&gt;0,M17/M$50*100,)</f>
        <v>0</v>
      </c>
      <c r="N65" s="17">
        <f t="shared" si="42"/>
        <v>0</v>
      </c>
      <c r="O65" s="17">
        <f t="shared" si="42"/>
        <v>25</v>
      </c>
      <c r="P65" s="17">
        <f t="shared" si="42"/>
        <v>0</v>
      </c>
      <c r="Q65" s="17">
        <f t="shared" si="42"/>
        <v>0</v>
      </c>
      <c r="R65" s="17">
        <f t="shared" si="42"/>
        <v>0</v>
      </c>
      <c r="S65" s="17">
        <f t="shared" si="42"/>
        <v>0</v>
      </c>
      <c r="T65" s="17">
        <f t="shared" si="42"/>
        <v>0</v>
      </c>
      <c r="U65" s="17">
        <f t="shared" si="42"/>
        <v>0</v>
      </c>
      <c r="V65" s="17">
        <f t="shared" si="42"/>
        <v>0</v>
      </c>
      <c r="W65" s="17">
        <f t="shared" si="42"/>
        <v>0</v>
      </c>
      <c r="X65" s="17">
        <f t="shared" si="42"/>
        <v>0</v>
      </c>
      <c r="Y65" s="17">
        <f t="shared" si="42"/>
        <v>0</v>
      </c>
      <c r="Z65" s="17">
        <f t="shared" si="42"/>
        <v>0</v>
      </c>
      <c r="AA65" s="17">
        <f t="shared" si="42"/>
        <v>0</v>
      </c>
      <c r="AB65" s="17">
        <f t="shared" si="42"/>
        <v>92.3076923076923</v>
      </c>
      <c r="AC65" s="17">
        <f t="shared" si="42"/>
        <v>0</v>
      </c>
      <c r="AD65" s="17">
        <f t="shared" si="42"/>
        <v>0</v>
      </c>
      <c r="AE65" s="17">
        <f t="shared" si="42"/>
        <v>0</v>
      </c>
      <c r="AF65" s="17">
        <f t="shared" si="42"/>
        <v>0</v>
      </c>
      <c r="AG65" s="17">
        <f t="shared" si="42"/>
        <v>0</v>
      </c>
      <c r="AH65" s="17">
        <f t="shared" si="42"/>
        <v>0</v>
      </c>
      <c r="AI65" s="17">
        <f t="shared" si="42"/>
        <v>0</v>
      </c>
      <c r="AJ65" s="17">
        <f t="shared" si="42"/>
        <v>0</v>
      </c>
      <c r="AK65" s="17">
        <f t="shared" si="42"/>
        <v>0</v>
      </c>
      <c r="AL65" s="17">
        <f t="shared" si="42"/>
        <v>0</v>
      </c>
      <c r="AM65" s="17">
        <f t="shared" si="42"/>
        <v>0</v>
      </c>
      <c r="AN65" s="17">
        <f t="shared" si="42"/>
        <v>0</v>
      </c>
      <c r="AO65" s="17">
        <f t="shared" si="42"/>
        <v>0</v>
      </c>
      <c r="AP65" s="17">
        <f t="shared" si="42"/>
        <v>0</v>
      </c>
      <c r="AQ65" s="17">
        <f t="shared" si="42"/>
        <v>0</v>
      </c>
      <c r="AR65" s="17">
        <f t="shared" si="42"/>
        <v>0</v>
      </c>
      <c r="AS65" s="12"/>
      <c r="AT65" s="11"/>
    </row>
    <row r="66" spans="1:46" ht="12.75">
      <c r="A66" s="10" t="str">
        <f t="shared" si="18"/>
        <v>Daniela Gast</v>
      </c>
      <c r="B66" s="18">
        <f>SUM(C66:AS66)/COUNTIF(C66:AS66,"&gt;0")</f>
        <v>96.15384615384616</v>
      </c>
      <c r="C66" s="18"/>
      <c r="D66" s="17">
        <f t="shared" si="7"/>
        <v>0</v>
      </c>
      <c r="E66" s="17">
        <f t="shared" si="8"/>
        <v>0</v>
      </c>
      <c r="F66" s="17">
        <f t="shared" si="8"/>
        <v>0</v>
      </c>
      <c r="G66" s="17">
        <f aca="true" t="shared" si="43" ref="G66:L66">IF(G18&gt;0,G18/G$50*100,)</f>
        <v>0</v>
      </c>
      <c r="H66" s="17">
        <f t="shared" si="43"/>
        <v>0</v>
      </c>
      <c r="I66" s="17">
        <f t="shared" si="43"/>
        <v>0</v>
      </c>
      <c r="J66" s="17">
        <f t="shared" si="43"/>
        <v>0</v>
      </c>
      <c r="K66" s="17">
        <f t="shared" si="43"/>
        <v>0</v>
      </c>
      <c r="L66" s="17">
        <f t="shared" si="43"/>
        <v>0</v>
      </c>
      <c r="M66" s="17">
        <f aca="true" t="shared" si="44" ref="M66:AR66">IF(M18&gt;0,M18/M$50*100,)</f>
        <v>0</v>
      </c>
      <c r="N66" s="17">
        <f t="shared" si="44"/>
        <v>0</v>
      </c>
      <c r="O66" s="17">
        <f t="shared" si="44"/>
        <v>0</v>
      </c>
      <c r="P66" s="17">
        <f t="shared" si="44"/>
        <v>0</v>
      </c>
      <c r="Q66" s="17">
        <f t="shared" si="44"/>
        <v>0</v>
      </c>
      <c r="R66" s="17">
        <f t="shared" si="44"/>
        <v>0</v>
      </c>
      <c r="S66" s="17">
        <f t="shared" si="44"/>
        <v>0</v>
      </c>
      <c r="T66" s="17">
        <f t="shared" si="44"/>
        <v>0</v>
      </c>
      <c r="U66" s="17">
        <f t="shared" si="44"/>
        <v>0</v>
      </c>
      <c r="V66" s="17">
        <f t="shared" si="44"/>
        <v>0</v>
      </c>
      <c r="W66" s="17">
        <f t="shared" si="44"/>
        <v>0</v>
      </c>
      <c r="X66" s="17">
        <f t="shared" si="44"/>
        <v>96.15384615384616</v>
      </c>
      <c r="Y66" s="17">
        <f t="shared" si="44"/>
        <v>0</v>
      </c>
      <c r="Z66" s="17">
        <f t="shared" si="44"/>
        <v>0</v>
      </c>
      <c r="AA66" s="17">
        <f t="shared" si="44"/>
        <v>0</v>
      </c>
      <c r="AB66" s="17">
        <f t="shared" si="44"/>
        <v>0</v>
      </c>
      <c r="AC66" s="17">
        <f t="shared" si="44"/>
        <v>0</v>
      </c>
      <c r="AD66" s="17">
        <f t="shared" si="44"/>
        <v>0</v>
      </c>
      <c r="AE66" s="17">
        <f t="shared" si="44"/>
        <v>0</v>
      </c>
      <c r="AF66" s="17">
        <f t="shared" si="44"/>
        <v>0</v>
      </c>
      <c r="AG66" s="17">
        <f t="shared" si="44"/>
        <v>0</v>
      </c>
      <c r="AH66" s="17">
        <f t="shared" si="44"/>
        <v>0</v>
      </c>
      <c r="AI66" s="17">
        <f t="shared" si="44"/>
        <v>0</v>
      </c>
      <c r="AJ66" s="17">
        <f t="shared" si="44"/>
        <v>0</v>
      </c>
      <c r="AK66" s="17">
        <f t="shared" si="44"/>
        <v>0</v>
      </c>
      <c r="AL66" s="17">
        <f t="shared" si="44"/>
        <v>0</v>
      </c>
      <c r="AM66" s="17">
        <f t="shared" si="44"/>
        <v>0</v>
      </c>
      <c r="AN66" s="17">
        <f t="shared" si="44"/>
        <v>0</v>
      </c>
      <c r="AO66" s="17">
        <f t="shared" si="44"/>
        <v>0</v>
      </c>
      <c r="AP66" s="17">
        <f t="shared" si="44"/>
        <v>0</v>
      </c>
      <c r="AQ66" s="17">
        <f t="shared" si="44"/>
        <v>0</v>
      </c>
      <c r="AR66" s="17">
        <f t="shared" si="44"/>
        <v>0</v>
      </c>
      <c r="AS66" s="12"/>
      <c r="AT66" s="11"/>
    </row>
    <row r="69" spans="1:45" ht="210.75">
      <c r="A69" s="8" t="s">
        <v>21</v>
      </c>
      <c r="B69" s="9" t="s">
        <v>24</v>
      </c>
      <c r="C69" s="9"/>
      <c r="D69" s="9" t="str">
        <f aca="true" t="shared" si="45" ref="D69:L69">D$1</f>
        <v>5. Schnuffel Open 02.10.2004</v>
      </c>
      <c r="E69" s="9" t="str">
        <f t="shared" si="45"/>
        <v>WM 2004 Antwerpen</v>
      </c>
      <c r="F69" s="9" t="str">
        <f t="shared" si="45"/>
        <v>4. Hannover Open 26.06.2004</v>
      </c>
      <c r="G69" s="9" t="str">
        <f t="shared" si="45"/>
        <v>4. Berliner Turnier 29.05.2004</v>
      </c>
      <c r="H69" s="9" t="str">
        <f t="shared" si="45"/>
        <v>6.Bergische Open 27.03.2004</v>
      </c>
      <c r="I69" s="9" t="str">
        <f t="shared" si="45"/>
        <v>5. Dortmund Open 2004</v>
      </c>
      <c r="J69" s="9" t="str">
        <f t="shared" si="45"/>
        <v>WM 2003 Wien</v>
      </c>
      <c r="K69" s="9" t="str">
        <f t="shared" si="45"/>
        <v>4. Schnuffel Open 2003</v>
      </c>
      <c r="L69" s="9" t="str">
        <f t="shared" si="45"/>
        <v>DM 2003 Köln</v>
      </c>
      <c r="M69" s="9" t="str">
        <f>M$1</f>
        <v>1. Hamburger Turnier 16.08.2003</v>
      </c>
      <c r="N69" s="9" t="str">
        <f>N$1</f>
        <v>3. Hannover Open 21.06.2003</v>
      </c>
      <c r="O69" s="9" t="str">
        <f>O$1</f>
        <v>3. Berliner Turnier 03.05.2003</v>
      </c>
      <c r="P69" s="9" t="str">
        <f aca="true" t="shared" si="46" ref="P69:Y69">P$1</f>
        <v>5. Bergische Open 12.04.2003</v>
      </c>
      <c r="Q69" s="9" t="str">
        <f t="shared" si="46"/>
        <v>4. Dortmund Open 26.01.2002</v>
      </c>
      <c r="R69" s="9" t="str">
        <f t="shared" si="46"/>
        <v>DM 2002 Essen 16.11.2002</v>
      </c>
      <c r="S69" s="9" t="str">
        <f t="shared" si="46"/>
        <v>3. Schnuffel Open 05.10.2002</v>
      </c>
      <c r="T69" s="9" t="str">
        <f t="shared" si="46"/>
        <v>WM Rotterdam 24./25.08.2002</v>
      </c>
      <c r="U69" s="9" t="str">
        <f t="shared" si="46"/>
        <v>2. Berliner Turnier 25.05.2002</v>
      </c>
      <c r="V69" s="9" t="str">
        <f t="shared" si="46"/>
        <v>2. Duisburg 13.04.2002</v>
      </c>
      <c r="W69" s="9" t="str">
        <f t="shared" si="46"/>
        <v>4. Bergische Open 23.03.2002</v>
      </c>
      <c r="X69" s="9" t="str">
        <f t="shared" si="46"/>
        <v>2. Hannover Open 23.02.2002</v>
      </c>
      <c r="Y69" s="9" t="str">
        <f t="shared" si="46"/>
        <v>3. Dortmund Open 26.01.2002</v>
      </c>
      <c r="Z69" s="9" t="str">
        <f aca="true" t="shared" si="47" ref="Z69:AR69">Z$1</f>
        <v>DM 2001 Essen 10.11.2001</v>
      </c>
      <c r="AA69" s="9" t="str">
        <f t="shared" si="47"/>
        <v>2. Schnuffel Open 22.09.2001</v>
      </c>
      <c r="AB69" s="9" t="str">
        <f t="shared" si="47"/>
        <v>WM 2001 Berlin</v>
      </c>
      <c r="AC69" s="9" t="str">
        <f t="shared" si="47"/>
        <v>Duisburg 30.06.2001</v>
      </c>
      <c r="AD69" s="9" t="str">
        <f t="shared" si="47"/>
        <v>4. Bochum Open 23.06.2001</v>
      </c>
      <c r="AE69" s="9" t="str">
        <f t="shared" si="47"/>
        <v>1. Berliner Open 19.05.2001</v>
      </c>
      <c r="AF69" s="9" t="str">
        <f t="shared" si="47"/>
        <v>3. Bergische Open 31.03.2001</v>
      </c>
      <c r="AG69" s="9" t="str">
        <f t="shared" si="47"/>
        <v>2. Dortmund Open 27.01.2001</v>
      </c>
      <c r="AH69" s="9" t="str">
        <f t="shared" si="47"/>
        <v>DM Essen 25.11.2000 </v>
      </c>
      <c r="AI69" s="9" t="str">
        <f t="shared" si="47"/>
        <v>WM London Beginners 2. 26.08.2000</v>
      </c>
      <c r="AJ69" s="9" t="str">
        <f t="shared" si="47"/>
        <v>WM London 24./25.08.2000</v>
      </c>
      <c r="AK69" s="9" t="str">
        <f t="shared" si="47"/>
        <v>WM London Beginners 1. 23.08.2000</v>
      </c>
      <c r="AL69" s="9" t="str">
        <f t="shared" si="47"/>
        <v>Bochum 10.06.2000</v>
      </c>
      <c r="AM69" s="9" t="str">
        <f t="shared" si="47"/>
        <v>1. Schnuffel Open 13.05.2000</v>
      </c>
      <c r="AN69" s="9" t="str">
        <f t="shared" si="47"/>
        <v>2. Bergische Open 01.04.2000</v>
      </c>
      <c r="AO69" s="9" t="str">
        <f t="shared" si="47"/>
        <v>1. Dortmund 04.03.2000</v>
      </c>
      <c r="AP69" s="9" t="str">
        <f t="shared" si="47"/>
        <v>Bochum 20.11.1999</v>
      </c>
      <c r="AQ69" s="9" t="str">
        <f t="shared" si="47"/>
        <v>DM Herne 16.05.1999</v>
      </c>
      <c r="AR69" s="9" t="str">
        <f t="shared" si="47"/>
        <v>Hannover 24.04.1999</v>
      </c>
      <c r="AS69" s="9"/>
    </row>
    <row r="70" spans="1:45" ht="12.75" hidden="1">
      <c r="A70" s="12" t="str">
        <f>A$2</f>
        <v>Teilnehmeranzahl</v>
      </c>
      <c r="B70" s="13">
        <f aca="true" t="shared" si="48" ref="B70:B86">SUM(C70:AS70)/COUNTIF(C70:AS70,"&gt;0")</f>
        <v>33.1</v>
      </c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>
        <f>Y$2</f>
        <v>29</v>
      </c>
      <c r="Z70" s="12">
        <f aca="true" t="shared" si="49" ref="Z70:AS70">Z$2</f>
        <v>35</v>
      </c>
      <c r="AA70" s="12">
        <f t="shared" si="49"/>
        <v>36</v>
      </c>
      <c r="AB70" s="12">
        <f t="shared" si="49"/>
        <v>65</v>
      </c>
      <c r="AC70" s="12">
        <f t="shared" si="49"/>
        <v>16</v>
      </c>
      <c r="AD70" s="12">
        <f t="shared" si="49"/>
        <v>46</v>
      </c>
      <c r="AE70" s="12">
        <f t="shared" si="49"/>
        <v>19</v>
      </c>
      <c r="AF70" s="12">
        <f t="shared" si="49"/>
        <v>26</v>
      </c>
      <c r="AG70" s="12">
        <f t="shared" si="49"/>
        <v>34</v>
      </c>
      <c r="AH70" s="12">
        <f t="shared" si="49"/>
        <v>50</v>
      </c>
      <c r="AI70" s="12">
        <f t="shared" si="49"/>
        <v>14</v>
      </c>
      <c r="AJ70" s="12">
        <f t="shared" si="49"/>
        <v>59</v>
      </c>
      <c r="AK70" s="12">
        <f t="shared" si="49"/>
        <v>22</v>
      </c>
      <c r="AL70" s="12">
        <f t="shared" si="49"/>
        <v>34</v>
      </c>
      <c r="AM70" s="12">
        <f t="shared" si="49"/>
        <v>30</v>
      </c>
      <c r="AN70" s="12">
        <f t="shared" si="49"/>
        <v>26</v>
      </c>
      <c r="AO70" s="12">
        <f t="shared" si="49"/>
        <v>36</v>
      </c>
      <c r="AP70" s="12">
        <f t="shared" si="49"/>
        <v>34</v>
      </c>
      <c r="AQ70" s="12">
        <f t="shared" si="49"/>
        <v>31</v>
      </c>
      <c r="AR70" s="12">
        <f t="shared" si="49"/>
        <v>20</v>
      </c>
      <c r="AS70" s="12">
        <f t="shared" si="49"/>
        <v>0</v>
      </c>
    </row>
    <row r="71" spans="1:46" ht="12.75">
      <c r="A71" s="10" t="str">
        <f aca="true" t="shared" si="50" ref="A71:A79">A3</f>
        <v>Martin Ehrenberger</v>
      </c>
      <c r="B71" s="13">
        <f t="shared" si="48"/>
        <v>15.346544299216793</v>
      </c>
      <c r="C71" s="18"/>
      <c r="D71" s="17">
        <f>IF(SUM(D51:$AS51)=0,E71,IF(E71=0,D51,IF(D51=0,E71,(D51+E71)/2)))</f>
        <v>11.764192952446836</v>
      </c>
      <c r="E71" s="17">
        <f>IF(SUM(E51:$AS51)=0,F71,IF(F71=0,E51,IF(E51=0,F71,(E51+F71)/2)))</f>
        <v>11.764192952446836</v>
      </c>
      <c r="F71" s="17">
        <f>IF(SUM(F51:$AS51)=0,G71,IF(G71=0,F51,IF(F51=0,G71,(F51+G71)/2)))</f>
        <v>11.028385904893671</v>
      </c>
      <c r="G71" s="17">
        <f>IF(SUM(G51:$AS51)=0,H71,IF(H71=0,G51,IF(G51=0,H71,(G51+H71)/2)))</f>
        <v>11.028385904893671</v>
      </c>
      <c r="H71" s="17">
        <f>IF(SUM(H51:$AS51)=0,I71,IF(I71=0,H51,IF(H51=0,I71,(H51+I71)/2)))</f>
        <v>11.028385904893671</v>
      </c>
      <c r="I71" s="17">
        <f>IF(SUM(I51:$AS51)=0,J71,IF(J71=0,I51,IF(I51=0,J71,(I51+J71)/2)))</f>
        <v>11.028385904893671</v>
      </c>
      <c r="J71" s="17">
        <f>IF(SUM(J51:$AS51)=0,K71,IF(K71=0,J51,IF(J51=0,K71,(J51+K71)/2)))</f>
        <v>11.028385904893671</v>
      </c>
      <c r="K71" s="17">
        <f>IF(SUM(K51:$AS51)=0,L71,IF(L71=0,K51,IF(K51=0,L71,(K51+L71)/2)))</f>
        <v>4.409712986257931</v>
      </c>
      <c r="L71" s="17">
        <f>IF(SUM(L51:$AS51)=0,M71,IF(M71=0,L51,IF(L51=0,M71,(L51+M71)/2)))</f>
        <v>4.409712986257931</v>
      </c>
      <c r="M71" s="17">
        <f>IF(SUM(M51:$AS51)=0,N71,IF(N71=0,M51,IF(M51=0,N71,(M51+N71)/2)))</f>
        <v>5.593619520902958</v>
      </c>
      <c r="N71" s="17">
        <f>IF(SUM(N51:$AS51)=0,O71,IF(O71=0,N51,IF(N51=0,O71,(N51+O71)/2)))</f>
        <v>5.304886100629448</v>
      </c>
      <c r="O71" s="17">
        <f>IF(SUM(O51:$AS51)=0,P71,IF(P71=0,O51,IF(O51=0,P71,(O51+P71)/2)))</f>
        <v>5.304886100629448</v>
      </c>
      <c r="P71" s="17">
        <f>IF(SUM(P51:$AS51)=0,Q71,IF(Q71=0,P51,IF(P51=0,Q71,(P51+Q71)/2)))</f>
        <v>6.443105534592229</v>
      </c>
      <c r="Q71" s="17">
        <f>IF(SUM(Q51:$AS51)=0,R71,IF(R71=0,Q51,IF(Q51=0,R71,(Q51+R71)/2)))</f>
        <v>6.443105534592229</v>
      </c>
      <c r="R71" s="17">
        <f>IF(SUM(R51:$AS51)=0,S71,IF(S71=0,R51,IF(R51=0,S71,(R51+S71)/2)))</f>
        <v>6.443105534592229</v>
      </c>
      <c r="S71" s="17">
        <f>IF(SUM(S51:$AS51)=0,T71,IF(T71=0,S51,IF(S51=0,T71,(S51+T71)/2)))</f>
        <v>9.945034598596223</v>
      </c>
      <c r="T71" s="17">
        <f>IF(SUM(T51:$AS51)=0,U71,IF(U71=0,T51,IF(T51=0,U71,(T51+U71)/2)))</f>
        <v>9.945034598596223</v>
      </c>
      <c r="U71" s="17">
        <f>IF(SUM(U51:$AS51)=0,V71,IF(V71=0,U51,IF(U51=0,V71,(U51+V71)/2)))</f>
        <v>9.945034598596223</v>
      </c>
      <c r="V71" s="17">
        <f>IF(SUM(V51:$AS51)=0,W71,IF(W71=0,V51,IF(V51=0,W71,(V51+W71)/2)))</f>
        <v>7.390069197192448</v>
      </c>
      <c r="W71" s="17">
        <f>IF(SUM(W51:$AS51)=0,X71,IF(X71=0,W51,IF(W51=0,X71,(W51+X71)/2)))</f>
        <v>7.390069197192448</v>
      </c>
      <c r="X71" s="17">
        <f>IF(SUM(X51:$AS51)=0,Y71,IF(Y71=0,X51,IF(X51=0,Y71,(X51+Y71)/2)))</f>
        <v>6.7801383943848945</v>
      </c>
      <c r="Y71" s="17">
        <f>IF(SUM(Y51:$AS51)=0,Z71,IF(Z71=0,Y51,IF(Y51=0,Z71,(Y51+Z71)/2)))</f>
        <v>9.714122942615942</v>
      </c>
      <c r="Z71" s="17">
        <f>IF(SUM(Z51:$AS51)=0,AA71,IF(AA71=0,Z51,IF(Z51=0,AA71,(Z51+AA71)/2)))</f>
        <v>9.083418299024988</v>
      </c>
      <c r="AA71" s="17">
        <f>IF(SUM(AA51:$AS51)=0,AB71,IF(AB71=0,AA51,IF(AA51=0,AB71,(AA51+AB71)/2)))</f>
        <v>12.45255088376426</v>
      </c>
      <c r="AB71" s="17">
        <f>IF(SUM(AB51:$AS51)=0,AC71,IF(AC71=0,AB51,IF(AB51=0,AC71,(AB51+AC71)/2)))</f>
        <v>16.57176843419519</v>
      </c>
      <c r="AC71" s="17">
        <f>IF(SUM(AC51:$AS51)=0,AD71,IF(AD71=0,AC51,IF(AC51=0,AD71,(AC51+AD71)/2)))</f>
        <v>16.220459945313454</v>
      </c>
      <c r="AD71" s="17">
        <f>IF(SUM(AD51:$AS51)=0,AE71,IF(AE71=0,AD51,IF(AD51=0,AE71,(AD51+AE71)/2)))</f>
        <v>16.220459945313454</v>
      </c>
      <c r="AE71" s="17">
        <f>IF(SUM(AE51:$AS51)=0,AF71,IF(AF71=0,AE51,IF(AE51=0,AF71,(AE51+AF71)/2)))</f>
        <v>8.527876412366036</v>
      </c>
      <c r="AF71" s="17">
        <f>IF(SUM(AF51:$AS51)=0,AG71,IF(AG71=0,AF51,IF(AF51=0,AG71,(AF51+AG71)/2)))</f>
        <v>11.792594929995229</v>
      </c>
      <c r="AG71" s="17">
        <f>IF(SUM(AG51:$AS51)=0,AH71,IF(AH71=0,AG51,IF(AG51=0,AH71,(AG51+AH71)/2)))</f>
        <v>12.04672832152892</v>
      </c>
      <c r="AH71" s="17">
        <f>IF(SUM(AH51:$AS51)=0,AI71,IF(AI71=0,AH51,IF(AH51=0,AI71,(AH51+AI71)/2)))</f>
        <v>21.152280172469606</v>
      </c>
      <c r="AI71" s="17">
        <f>IF(SUM(AI51:$AS51)=0,AJ71,IF(AJ71=0,AI51,IF(AI51=0,AJ71,(AI51+AJ71)/2)))</f>
        <v>36.30456034493921</v>
      </c>
      <c r="AJ71" s="17">
        <f>IF(SUM(AJ51:$AS51)=0,AK71,IF(AK71=0,AJ51,IF(AJ51=0,AK71,(AJ51+AK71)/2)))</f>
        <v>51.18054926130699</v>
      </c>
      <c r="AK71" s="17">
        <f>IF(SUM(AK51:$AS51)=0,AL71,IF(AL71=0,AK51,IF(AK51=0,AL71,(AK51+AL71)/2)))</f>
        <v>53.20855614973262</v>
      </c>
      <c r="AL71" s="17">
        <f>IF(SUM(AL51:$AS51)=0,AM71,IF(AM71=0,AL51,IF(AL51=0,AM71,(AL51+AM71)/2)))</f>
        <v>88.23529411764706</v>
      </c>
      <c r="AM71" s="17"/>
      <c r="AN71" s="17"/>
      <c r="AO71" s="17"/>
      <c r="AP71" s="17"/>
      <c r="AQ71" s="17"/>
      <c r="AR71" s="17"/>
      <c r="AS71" s="17"/>
      <c r="AT71" s="11"/>
    </row>
    <row r="72" spans="1:46" ht="12.75">
      <c r="A72" s="10" t="str">
        <f t="shared" si="50"/>
        <v>Andreas Weber</v>
      </c>
      <c r="B72" s="13">
        <f t="shared" si="48"/>
        <v>28.674404410285344</v>
      </c>
      <c r="C72" s="18"/>
      <c r="D72" s="17">
        <f>IF(SUM(D52:$AS52)=0,E72,IF(E72=0,D52,IF(D52=0,E72,(D52+E72)/2)))</f>
        <v>12.05459877565486</v>
      </c>
      <c r="E72" s="17">
        <f>IF(SUM(E52:$AS52)=0,F72,IF(F72=0,E52,IF(E52=0,F72,(E52+F72)/2)))</f>
        <v>18.22684461013325</v>
      </c>
      <c r="F72" s="17">
        <f>IF(SUM(F52:$AS52)=0,G72,IF(G72=0,F52,IF(F52=0,G72,(F52+G72)/2)))</f>
        <v>9.8911892202665</v>
      </c>
      <c r="G72" s="17">
        <f>IF(SUM(G52:$AS52)=0,H72,IF(H72=0,G52,IF(G52=0,H72,(G52+H72)/2)))</f>
        <v>13.90002549935653</v>
      </c>
      <c r="H72" s="17">
        <f>IF(SUM(H52:$AS52)=0,I72,IF(I72=0,H52,IF(H52=0,I72,(H52+I72)/2)))</f>
        <v>23.254596453258515</v>
      </c>
      <c r="I72" s="17">
        <f>IF(SUM(I52:$AS52)=0,J72,IF(J72=0,I52,IF(I52=0,J72,(I52+J72)/2)))</f>
        <v>40.25919290651703</v>
      </c>
      <c r="J72" s="17">
        <f>IF(SUM(J52:$AS52)=0,K72,IF(K72=0,J52,IF(J52=0,K72,(J52+K72)/2)))</f>
        <v>36.07394136858961</v>
      </c>
      <c r="K72" s="17">
        <f>IF(SUM(K52:$AS52)=0,L72,IF(L72=0,K52,IF(K52=0,L72,(K52+L72)/2)))</f>
        <v>33.91258861953216</v>
      </c>
      <c r="L72" s="17">
        <f>IF(SUM(L52:$AS52)=0,M72,IF(M72=0,L52,IF(L52=0,M72,(L52+M72)/2)))</f>
        <v>23.825177239064317</v>
      </c>
      <c r="M72" s="17">
        <f>IF(SUM(M52:$AS52)=0,N72,IF(N72=0,M52,IF(M52=0,N72,(M52+N72)/2)))</f>
        <v>34.74712867167702</v>
      </c>
      <c r="N72" s="17">
        <f>IF(SUM(N52:$AS52)=0,O72,IF(O72=0,N52,IF(N52=0,O72,(N52+O72)/2)))</f>
        <v>45.96484557864815</v>
      </c>
      <c r="O72" s="17">
        <f>IF(SUM(O52:$AS52)=0,P72,IF(P72=0,O52,IF(O52=0,P72,(O52+P72)/2)))</f>
        <v>34.23738346498862</v>
      </c>
      <c r="P72" s="17">
        <f>IF(SUM(P52:$AS52)=0,Q72,IF(Q72=0,P52,IF(P52=0,Q72,(P52+Q72)/2)))</f>
        <v>35.14143359664391</v>
      </c>
      <c r="Q72" s="17">
        <f>IF(SUM(Q52:$AS52)=0,R72,IF(R72=0,Q52,IF(Q52=0,R72,(Q52+R72)/2)))</f>
        <v>36.949533859954485</v>
      </c>
      <c r="R72" s="17">
        <f>IF(SUM(R52:$AS52)=0,S72,IF(S72=0,R52,IF(R52=0,S72,(R52+S72)/2)))</f>
        <v>27.024067719908967</v>
      </c>
      <c r="S72" s="17">
        <f>IF(SUM(S52:$AS52)=0,T72,IF(T72=0,S52,IF(S52=0,T72,(S52+T72)/2)))</f>
        <v>36.40107661628852</v>
      </c>
      <c r="T72" s="17">
        <f>IF(SUM(T52:$AS52)=0,U72,IF(U72=0,T52,IF(T52=0,U72,(T52+U72)/2)))</f>
        <v>28.3577087881326</v>
      </c>
      <c r="U72" s="17">
        <f>IF(SUM(U52:$AS52)=0,V72,IF(V72=0,U52,IF(U52=0,V72,(U52+V72)/2)))</f>
        <v>12.879801137909041</v>
      </c>
      <c r="V72" s="17">
        <f>IF(SUM(V52:$AS52)=0,W72,IF(W72=0,V52,IF(V52=0,W72,(V52+W72)/2)))</f>
        <v>17.42626894248475</v>
      </c>
      <c r="W72" s="17">
        <f>IF(SUM(W52:$AS52)=0,X72,IF(X72=0,W52,IF(W52=0,X72,(W52+X72)/2)))</f>
        <v>26.156885711056457</v>
      </c>
      <c r="X72" s="17">
        <f>IF(SUM(X52:$AS52)=0,Y72,IF(Y72=0,X52,IF(X52=0,Y72,(X52+Y72)/2)))</f>
        <v>28.313771422112914</v>
      </c>
      <c r="Y72" s="17">
        <f>IF(SUM(Y52:$AS52)=0,Z72,IF(Z72=0,Y52,IF(Y52=0,Z72,(Y52+Z72)/2)))</f>
        <v>33.55061976730275</v>
      </c>
      <c r="Z72" s="17">
        <f>IF(SUM(Z52:$AS52)=0,AA72,IF(AA72=0,Z52,IF(Z52=0,AA72,(Z52+AA72)/2)))</f>
        <v>25.721929189777917</v>
      </c>
      <c r="AA72" s="17">
        <f>IF(SUM(AA52:$AS52)=0,AB72,IF(AB72=0,AA52,IF(AA52=0,AB72,(AA52+AB72)/2)))</f>
        <v>34.30100123669869</v>
      </c>
      <c r="AB72" s="17">
        <f>IF(SUM(AB52:$AS52)=0,AC72,IF(AC72=0,AB52,IF(AB52=0,AC72,(AB52+AC72)/2)))</f>
        <v>29.713113584508488</v>
      </c>
      <c r="AC72" s="17">
        <f>IF(SUM(AC52:$AS52)=0,AD72,IF(AD72=0,AC52,IF(AC52=0,AD72,(AC52+AD72)/2)))</f>
        <v>31.733919476709282</v>
      </c>
      <c r="AD72" s="17">
        <f>IF(SUM(AD52:$AS52)=0,AE72,IF(AE72=0,AD52,IF(AD52=0,AE72,(AD52+AE72)/2)))</f>
        <v>31.733919476709282</v>
      </c>
      <c r="AE72" s="17">
        <f>IF(SUM(AE52:$AS52)=0,AF72,IF(AF72=0,AE52,IF(AE52=0,AF72,(AE52+AF72)/2)))</f>
        <v>33.03305634472291</v>
      </c>
      <c r="AF72" s="17">
        <f>IF(SUM(AF52:$AS52)=0,AG72,IF(AG72=0,AF52,IF(AF52=0,AG72,(AF52+AG72)/2)))</f>
        <v>33.03305634472291</v>
      </c>
      <c r="AG72" s="17">
        <f>IF(SUM(AG52:$AS52)=0,AH72,IF(AH72=0,AG52,IF(AG52=0,AH72,(AG52+AH72)/2)))</f>
        <v>23.758420381753506</v>
      </c>
      <c r="AH72" s="17">
        <f>IF(SUM(AH52:$AS52)=0,AI72,IF(AI72=0,AH52,IF(AH52=0,AI72,(AH52+AI72)/2)))</f>
        <v>26.928605469389367</v>
      </c>
      <c r="AI72" s="17">
        <f>IF(SUM(AI52:$AS52)=0,AJ72,IF(AJ72=0,AI52,IF(AI52=0,AJ72,(AI52+AJ72)/2)))</f>
        <v>23.857210938778735</v>
      </c>
      <c r="AJ72" s="17">
        <f>IF(SUM(AJ52:$AS52)=0,AK72,IF(AK72=0,AJ52,IF(AJ52=0,AK72,(AJ52+AK72)/2)))</f>
        <v>40.571564734700324</v>
      </c>
      <c r="AK72" s="17">
        <f>IF(SUM(AK52:$AS52)=0,AL72,IF(AL72=0,AK52,IF(AK52=0,AL72,(AK52+AL72)/2)))</f>
        <v>21.821095571095572</v>
      </c>
      <c r="AL72" s="17">
        <f>IF(SUM(AL52:$AS52)=0,AM72,IF(AM72=0,AL52,IF(AL52=0,AM72,(AL52+AM72)/2)))</f>
        <v>34.55128205128205</v>
      </c>
      <c r="AM72" s="17">
        <f>IF(SUM(AM52:$AS52)=0,AN72,IF(AN72=0,AM52,IF(AM52=0,AN72,(AM52+AN72)/2)))</f>
        <v>34.55128205128205</v>
      </c>
      <c r="AN72" s="17">
        <f>IF(SUM(AN52:$AS52)=0,AO72,IF(AO72=0,AN52,IF(AN52=0,AO72,(AN52+AO72)/2)))</f>
        <v>22.435897435897434</v>
      </c>
      <c r="AO72" s="17">
        <f>IF(SUM(AO52:$AS52)=0,AP72,IF(AP72=0,AO52,IF(AO52=0,AP72,(AO52+AP72)/2)))</f>
        <v>33.33333333333333</v>
      </c>
      <c r="AP72" s="17"/>
      <c r="AQ72" s="17"/>
      <c r="AR72" s="17"/>
      <c r="AS72" s="17"/>
      <c r="AT72" s="11"/>
    </row>
    <row r="73" spans="1:46" ht="12.75">
      <c r="A73" s="10" t="str">
        <f t="shared" si="50"/>
        <v>Jörg Henning</v>
      </c>
      <c r="B73" s="13">
        <f t="shared" si="48"/>
        <v>36.84261837605215</v>
      </c>
      <c r="C73" s="18"/>
      <c r="D73" s="17">
        <f>IF(SUM(D53:$AS53)=0,E73,IF(E73=0,D53,IF(D53=0,E73,(D53+E73)/2)))</f>
        <v>35.98270282061313</v>
      </c>
      <c r="E73" s="17">
        <f>IF(SUM(E53:$AS53)=0,F73,IF(F73=0,E53,IF(E53=0,F73,(E53+F73)/2)))</f>
        <v>35.98270282061313</v>
      </c>
      <c r="F73" s="17">
        <f>IF(SUM(F53:$AS53)=0,G73,IF(G73=0,F53,IF(F53=0,G73,(F53+G73)/2)))</f>
        <v>42.277905641226255</v>
      </c>
      <c r="G73" s="17">
        <f>IF(SUM(G53:$AS53)=0,H73,IF(H73=0,G53,IF(G53=0,H73,(G53+H73)/2)))</f>
        <v>66.9087524589231</v>
      </c>
      <c r="H73" s="17">
        <f>IF(SUM(H53:$AS53)=0,I73,IF(I73=0,H53,IF(H53=0,I73,(H53+I73)/2)))</f>
        <v>66.9087524589231</v>
      </c>
      <c r="I73" s="17">
        <f>IF(SUM(I53:$AS53)=0,J73,IF(J73=0,I53,IF(I53=0,J73,(I53+J73)/2)))</f>
        <v>65.06750491784621</v>
      </c>
      <c r="J73" s="17">
        <f>IF(SUM(J53:$AS53)=0,K73,IF(K73=0,J53,IF(J53=0,K73,(J53+K73)/2)))</f>
        <v>69.02389872458131</v>
      </c>
      <c r="K73" s="17">
        <f>IF(SUM(K53:$AS53)=0,L73,IF(L73=0,K53,IF(K53=0,L73,(K53+L73)/2)))</f>
        <v>46.87132686092734</v>
      </c>
      <c r="L73" s="17">
        <f>IF(SUM(L53:$AS53)=0,M73,IF(M73=0,L53,IF(L53=0,M73,(L53+M73)/2)))</f>
        <v>46.87132686092734</v>
      </c>
      <c r="M73" s="17">
        <f>IF(SUM(M53:$AS53)=0,N73,IF(N73=0,M53,IF(M53=0,N73,(M53+N73)/2)))</f>
        <v>48.58136339927404</v>
      </c>
      <c r="N73" s="17">
        <f>IF(SUM(N53:$AS53)=0,O73,IF(O73=0,N53,IF(N53=0,O73,(N53+O73)/2)))</f>
        <v>38.33919738678337</v>
      </c>
      <c r="O73" s="17">
        <f>IF(SUM(O53:$AS53)=0,P73,IF(P73=0,O53,IF(O53=0,P73,(O53+P73)/2)))</f>
        <v>38.21685631202827</v>
      </c>
      <c r="P73" s="17">
        <f>IF(SUM(P53:$AS53)=0,Q73,IF(Q73=0,P53,IF(P53=0,Q73,(P53+Q73)/2)))</f>
        <v>26.433712624056547</v>
      </c>
      <c r="Q73" s="17">
        <f>IF(SUM(Q53:$AS53)=0,R73,IF(R73=0,Q53,IF(Q53=0,R73,(Q53+R73)/2)))</f>
        <v>23.70075858144643</v>
      </c>
      <c r="R73" s="17">
        <f>IF(SUM(R53:$AS53)=0,S73,IF(S73=0,R53,IF(R53=0,S73,(R53+S73)/2)))</f>
        <v>31.77651716289286</v>
      </c>
      <c r="S73" s="17">
        <f>IF(SUM(S53:$AS53)=0,T73,IF(T73=0,S53,IF(S53=0,T73,(S53+T73)/2)))</f>
        <v>37.0824460904916</v>
      </c>
      <c r="T73" s="17">
        <f>IF(SUM(T53:$AS53)=0,U73,IF(U73=0,T53,IF(T53=0,U73,(T53+U73)/2)))</f>
        <v>32.49822551431653</v>
      </c>
      <c r="U73" s="17">
        <f>IF(SUM(U53:$AS53)=0,V73,IF(V73=0,U53,IF(U53=0,V73,(U53+V73)/2)))</f>
        <v>47.18823185055088</v>
      </c>
      <c r="V73" s="17">
        <f>IF(SUM(V53:$AS53)=0,W73,IF(W73=0,V53,IF(V53=0,W73,(V53+W73)/2)))</f>
        <v>27.7097970344351</v>
      </c>
      <c r="W73" s="17">
        <f>IF(SUM(W53:$AS53)=0,X73,IF(X73=0,W53,IF(W53=0,X73,(W53+X73)/2)))</f>
        <v>27.7097970344351</v>
      </c>
      <c r="X73" s="17">
        <f>IF(SUM(X53:$AS53)=0,Y73,IF(Y73=0,X53,IF(X53=0,Y73,(X53+Y73)/2)))</f>
        <v>19.419594068870193</v>
      </c>
      <c r="Y73" s="17">
        <f>IF(SUM(Y53:$AS53)=0,Z73,IF(Z73=0,Y53,IF(Y53=0,Z73,(Y53+Z73)/2)))</f>
        <v>27.300726599278846</v>
      </c>
      <c r="Z73" s="17">
        <f>IF(SUM(Z53:$AS53)=0,AA73,IF(AA73=0,Z53,IF(Z53=0,AA73,(Z53+AA73)/2)))</f>
        <v>37.36007388821287</v>
      </c>
      <c r="AA73" s="17">
        <f>IF(SUM(AA53:$AS53)=0,AB73,IF(AB73=0,AA53,IF(AA53=0,AB73,(AA53+AB73)/2)))</f>
        <v>40.43443349071145</v>
      </c>
      <c r="AB73" s="17">
        <f>IF(SUM(AB53:$AS53)=0,AC73,IF(AC73=0,AB53,IF(AB53=0,AC73,(AB53+AC73)/2)))</f>
        <v>28.091089203645122</v>
      </c>
      <c r="AC73" s="17">
        <f>IF(SUM(AC53:$AS53)=0,AD73,IF(AD73=0,AC53,IF(AC53=0,AD73,(AC53+AD73)/2)))</f>
        <v>22.336024561136398</v>
      </c>
      <c r="AD73" s="17">
        <f>IF(SUM(AD53:$AS53)=0,AE73,IF(AE73=0,AD53,IF(AD53=0,AE73,(AD53+AE73)/2)))</f>
        <v>22.336024561136398</v>
      </c>
      <c r="AE73" s="17">
        <f>IF(SUM(AE53:$AS53)=0,AF73,IF(AF73=0,AE53,IF(AE53=0,AF73,(AE53+AF73)/2)))</f>
        <v>22.932918687490186</v>
      </c>
      <c r="AF73" s="17">
        <f>IF(SUM(AF53:$AS53)=0,AG73,IF(AG73=0,AF53,IF(AF53=0,AG73,(AF53+AG73)/2)))</f>
        <v>19.550047901296168</v>
      </c>
      <c r="AG73" s="17">
        <f>IF(SUM(AG53:$AS53)=0,AH73,IF(AH73=0,AG53,IF(AG53=0,AH73,(AG53+AH73)/2)))</f>
        <v>19.550047901296168</v>
      </c>
      <c r="AH73" s="17">
        <f>IF(SUM(AH53:$AS53)=0,AI73,IF(AI73=0,AH53,IF(AH53=0,AI73,(AH53+AI73)/2)))</f>
        <v>27.335389920239393</v>
      </c>
      <c r="AI73" s="17">
        <f>IF(SUM(AI53:$AS53)=0,AJ73,IF(AJ73=0,AI53,IF(AI53=0,AJ73,(AI53+AJ73)/2)))</f>
        <v>36.67077984047879</v>
      </c>
      <c r="AJ73" s="17">
        <f>IF(SUM(AJ53:$AS53)=0,AK73,IF(AK73=0,AJ53,IF(AJ53=0,AK73,(AJ53+AK73)/2)))</f>
        <v>36.67077984047879</v>
      </c>
      <c r="AK73" s="17">
        <f>IF(SUM(AK53:$AS53)=0,AL73,IF(AL73=0,AK53,IF(AK53=0,AL73,(AK53+AL73)/2)))</f>
        <v>34.35850883349994</v>
      </c>
      <c r="AL73" s="17">
        <f>IF(SUM(AL53:$AS53)=0,AM73,IF(AM73=0,AL53,IF(AL53=0,AM73,(AL53+AM73)/2)))</f>
        <v>55.080654030636246</v>
      </c>
      <c r="AM73" s="17">
        <f>IF(SUM(AM53:$AS53)=0,AN73,IF(AN73=0,AM53,IF(AM53=0,AN73,(AM53+AN73)/2)))</f>
        <v>42.51424923774307</v>
      </c>
      <c r="AN73" s="17">
        <f>IF(SUM(AN53:$AS53)=0,AO73,IF(AO73=0,AN53,IF(AN53=0,AO73,(AN53+AO73)/2)))</f>
        <v>31.69516514215281</v>
      </c>
      <c r="AO73" s="17">
        <f>IF(SUM(AO53:$AS53)=0,AP73,IF(AP73=0,AO53,IF(AO53=0,AP73,(AO53+AP73)/2)))</f>
        <v>32.621099515074846</v>
      </c>
      <c r="AP73" s="17">
        <f>IF(SUM(AP53:$AS53)=0,AQ73,IF(AQ73=0,AP53,IF(AP53=0,AQ73,(AP53+AQ73)/2)))</f>
        <v>37.46442125237192</v>
      </c>
      <c r="AQ73" s="17">
        <f>IF(SUM(AQ53:$AS53)=0,AR73,IF(AR73=0,AQ53,IF(AQ53=0,AR73,(AQ53+AR73)/2)))</f>
        <v>36.693548387096776</v>
      </c>
      <c r="AR73" s="17">
        <f>IF(SUM(AR53:$AS53)=0,AS73,IF(AS73=0,AR53,IF(AR53=0,AS73,(AR53+AS73)/2)))</f>
        <v>25</v>
      </c>
      <c r="AS73" s="17"/>
      <c r="AT73" s="11"/>
    </row>
    <row r="74" spans="1:46" ht="12.75">
      <c r="A74" s="10" t="str">
        <f t="shared" si="50"/>
        <v>Andreas Baldauf</v>
      </c>
      <c r="B74" s="13">
        <f t="shared" si="48"/>
        <v>37.538240698845165</v>
      </c>
      <c r="C74" s="18"/>
      <c r="D74" s="17">
        <f>IF(SUM(D54:$AS54)=0,E74,IF(E74=0,D54,IF(D54=0,E74,(D54+E74)/2)))</f>
        <v>29.58528376771406</v>
      </c>
      <c r="E74" s="17">
        <f>IF(SUM(E54:$AS54)=0,F74,IF(F74=0,E54,IF(E54=0,F74,(E54+F74)/2)))</f>
        <v>29.58528376771406</v>
      </c>
      <c r="F74" s="17">
        <f>IF(SUM(F54:$AS54)=0,G74,IF(G74=0,F54,IF(F54=0,G74,(F54+G74)/2)))</f>
        <v>29.58528376771406</v>
      </c>
      <c r="G74" s="17">
        <f>IF(SUM(G54:$AS54)=0,H74,IF(H74=0,G54,IF(G54=0,H74,(G54+H74)/2)))</f>
        <v>29.58528376771406</v>
      </c>
      <c r="H74" s="17">
        <f>IF(SUM(H54:$AS54)=0,I74,IF(I74=0,H54,IF(H54=0,I74,(H54+I74)/2)))</f>
        <v>27.352385717246307</v>
      </c>
      <c r="I74" s="17">
        <f>IF(SUM(I54:$AS54)=0,J74,IF(J74=0,I54,IF(I54=0,J74,(I54+J74)/2)))</f>
        <v>27.352385717246307</v>
      </c>
      <c r="J74" s="17">
        <f>IF(SUM(J54:$AS54)=0,K74,IF(K74=0,J54,IF(J54=0,K74,(J54+K74)/2)))</f>
        <v>27.352385717246307</v>
      </c>
      <c r="K74" s="17">
        <f>IF(SUM(K54:$AS54)=0,L74,IF(L74=0,K54,IF(K54=0,L74,(K54+L74)/2)))</f>
        <v>27.352385717246307</v>
      </c>
      <c r="L74" s="17">
        <f>IF(SUM(L54:$AS54)=0,M74,IF(M74=0,L54,IF(L54=0,M74,(L54+M74)/2)))</f>
        <v>27.352385717246307</v>
      </c>
      <c r="M74" s="17">
        <f>IF(SUM(M54:$AS54)=0,N74,IF(N74=0,M54,IF(M54=0,N74,(M54+N74)/2)))</f>
        <v>27.352385717246307</v>
      </c>
      <c r="N74" s="17">
        <f>IF(SUM(N54:$AS54)=0,O74,IF(O74=0,N54,IF(N54=0,O74,(N54+O74)/2)))</f>
        <v>27.352385717246307</v>
      </c>
      <c r="O74" s="17">
        <f>IF(SUM(O54:$AS54)=0,P74,IF(P74=0,O54,IF(O54=0,P74,(O54+P74)/2)))</f>
        <v>27.352385717246307</v>
      </c>
      <c r="P74" s="17">
        <f>IF(SUM(P54:$AS54)=0,Q74,IF(Q74=0,P54,IF(P54=0,Q74,(P54+Q74)/2)))</f>
        <v>38.03810476782595</v>
      </c>
      <c r="Q74" s="17">
        <f>IF(SUM(Q54:$AS54)=0,R74,IF(R74=0,Q54,IF(Q54=0,R74,(Q54+R74)/2)))</f>
        <v>38.03810476782595</v>
      </c>
      <c r="R74" s="17">
        <f>IF(SUM(R54:$AS54)=0,S74,IF(S74=0,R54,IF(R54=0,S74,(R54+S74)/2)))</f>
        <v>38.03810476782595</v>
      </c>
      <c r="S74" s="17">
        <f>IF(SUM(S54:$AS54)=0,T74,IF(T74=0,S54,IF(S54=0,T74,(S54+T74)/2)))</f>
        <v>40.78209188859307</v>
      </c>
      <c r="T74" s="17">
        <f>IF(SUM(T54:$AS54)=0,U74,IF(U74=0,T54,IF(T54=0,U74,(T54+U74)/2)))</f>
        <v>40.78209188859307</v>
      </c>
      <c r="U74" s="17">
        <f>IF(SUM(U54:$AS54)=0,V74,IF(V74=0,U54,IF(U54=0,V74,(U54+V74)/2)))</f>
        <v>40.78209188859307</v>
      </c>
      <c r="V74" s="17">
        <f>IF(SUM(V54:$AS54)=0,W74,IF(W74=0,V54,IF(V54=0,W74,(V54+W74)/2)))</f>
        <v>44.06418377718614</v>
      </c>
      <c r="W74" s="17">
        <f>IF(SUM(W54:$AS54)=0,X74,IF(X74=0,W54,IF(W54=0,X74,(W54+X74)/2)))</f>
        <v>44.65010668480706</v>
      </c>
      <c r="X74" s="17">
        <f>IF(SUM(X54:$AS54)=0,Y74,IF(Y74=0,X54,IF(X54=0,Y74,(X54+Y74)/2)))</f>
        <v>45.30021336961411</v>
      </c>
      <c r="Y74" s="17">
        <f>IF(SUM(Y54:$AS54)=0,Z74,IF(Z74=0,Y54,IF(Y54=0,Z74,(Y54+Z74)/2)))</f>
        <v>55.98504212384361</v>
      </c>
      <c r="Z74" s="17">
        <f>IF(SUM(Z54:$AS54)=0,AA74,IF(AA74=0,Z54,IF(Z54=0,AA74,(Z54+AA74)/2)))</f>
        <v>55.98504212384361</v>
      </c>
      <c r="AA74" s="17">
        <f>IF(SUM(AA54:$AS54)=0,AB74,IF(AB74=0,AA54,IF(AA54=0,AB74,(AA54+AB74)/2)))</f>
        <v>55.98504212384361</v>
      </c>
      <c r="AB74" s="17">
        <f>IF(SUM(AB54:$AS54)=0,AC74,IF(AC74=0,AB54,IF(AB54=0,AC74,(AB54+AC74)/2)))</f>
        <v>56.41452869213167</v>
      </c>
      <c r="AC74" s="17">
        <f>IF(SUM(AC54:$AS54)=0,AD74,IF(AD74=0,AC54,IF(AC54=0,AD74,(AC54+AD74)/2)))</f>
        <v>48.21367276887872</v>
      </c>
      <c r="AD74" s="17">
        <f>IF(SUM(AD54:$AS54)=0,AE74,IF(AE74=0,AD54,IF(AD54=0,AE74,(AD54+AE74)/2)))</f>
        <v>27.67734553775744</v>
      </c>
      <c r="AE74" s="17">
        <f>IF(SUM(AE54:$AS54)=0,AF74,IF(AF74=0,AE54,IF(AE54=0,AF74,(AE54+AF74)/2)))</f>
        <v>35.78947368421053</v>
      </c>
      <c r="AF74" s="17">
        <f>IF(SUM(AF54:$AS54)=0,AG74,IF(AG74=0,AF54,IF(AF54=0,AG74,(AF54+AG74)/2)))</f>
        <v>40</v>
      </c>
      <c r="AG74" s="17">
        <f>IF(SUM(AG54:$AS54)=0,AH74,IF(AH74=0,AG54,IF(AG54=0,AH74,(AG54+AH74)/2)))</f>
        <v>40</v>
      </c>
      <c r="AH74" s="17">
        <f>IF(SUM(AH54:$AS54)=0,AI74,IF(AI74=0,AH54,IF(AH54=0,AI74,(AH54+AI74)/2)))</f>
        <v>40</v>
      </c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1"/>
    </row>
    <row r="75" spans="1:46" ht="12.75">
      <c r="A75" s="10" t="str">
        <f t="shared" si="50"/>
        <v>Andreas Henning</v>
      </c>
      <c r="B75" s="13">
        <f t="shared" si="48"/>
        <v>51.64053900978085</v>
      </c>
      <c r="C75" s="18"/>
      <c r="D75" s="17">
        <f>IF(SUM(D55:$AS55)=0,E75,IF(E75=0,D55,IF(D55=0,E75,(D55+E75)/2)))</f>
        <v>50.35328303984015</v>
      </c>
      <c r="E75" s="17">
        <f>IF(SUM(E55:$AS55)=0,F75,IF(F75=0,E55,IF(E55=0,F75,(E55+F75)/2)))</f>
        <v>50.35328303984015</v>
      </c>
      <c r="F75" s="17">
        <f>IF(SUM(F55:$AS55)=0,G75,IF(G75=0,F55,IF(F55=0,G75,(F55+G75)/2)))</f>
        <v>50.35328303984015</v>
      </c>
      <c r="G75" s="17">
        <f>IF(SUM(G55:$AS55)=0,H75,IF(H75=0,G55,IF(G55=0,H75,(G55+H75)/2)))</f>
        <v>50.35328303984015</v>
      </c>
      <c r="H75" s="17">
        <f>IF(SUM(H55:$AS55)=0,I75,IF(I75=0,H55,IF(H55=0,I75,(H55+I75)/2)))</f>
        <v>55.252020625134854</v>
      </c>
      <c r="I75" s="17">
        <f>IF(SUM(I55:$AS55)=0,J75,IF(J75=0,I55,IF(I55=0,J75,(I55+J75)/2)))</f>
        <v>55.252020625134854</v>
      </c>
      <c r="J75" s="17">
        <f>IF(SUM(J55:$AS55)=0,K75,IF(K75=0,J55,IF(J55=0,K75,(J55+K75)/2)))</f>
        <v>55.252020625134854</v>
      </c>
      <c r="K75" s="17">
        <f>IF(SUM(K55:$AS55)=0,L75,IF(L75=0,K55,IF(K55=0,L75,(K55+L75)/2)))</f>
        <v>55.252020625134854</v>
      </c>
      <c r="L75" s="17">
        <f>IF(SUM(L55:$AS55)=0,M75,IF(M75=0,L55,IF(L55=0,M75,(L55+M75)/2)))</f>
        <v>55.252020625134854</v>
      </c>
      <c r="M75" s="17">
        <f>IF(SUM(M55:$AS55)=0,N75,IF(N75=0,M55,IF(M55=0,N75,(M55+N75)/2)))</f>
        <v>29.858879959947128</v>
      </c>
      <c r="N75" s="17">
        <f>IF(SUM(N55:$AS55)=0,O75,IF(O75=0,N55,IF(N55=0,O75,(N55+O75)/2)))</f>
        <v>29.858879959947128</v>
      </c>
      <c r="O75" s="17">
        <f>IF(SUM(O55:$AS55)=0,P75,IF(P75=0,O55,IF(O55=0,P75,(O55+P75)/2)))</f>
        <v>29.858879959947128</v>
      </c>
      <c r="P75" s="17">
        <f>IF(SUM(P55:$AS55)=0,Q75,IF(Q75=0,P55,IF(P55=0,Q75,(P55+Q75)/2)))</f>
        <v>38.88442658656092</v>
      </c>
      <c r="Q75" s="17">
        <f>IF(SUM(Q55:$AS55)=0,R75,IF(R75=0,Q55,IF(Q55=0,R75,(Q55+R75)/2)))</f>
        <v>52.76885317312185</v>
      </c>
      <c r="R75" s="17">
        <f>IF(SUM(R55:$AS55)=0,S75,IF(S75=0,R55,IF(R55=0,S75,(R55+S75)/2)))</f>
        <v>52.76885317312185</v>
      </c>
      <c r="S75" s="17">
        <f>IF(SUM(S55:$AS55)=0,T75,IF(T75=0,S55,IF(S55=0,T75,(S55+T75)/2)))</f>
        <v>52.76885317312185</v>
      </c>
      <c r="T75" s="17">
        <f>IF(SUM(T55:$AS55)=0,U75,IF(U75=0,T55,IF(T55=0,U75,(T55+U75)/2)))</f>
        <v>44.42659523513258</v>
      </c>
      <c r="U75" s="17">
        <f>IF(SUM(U55:$AS55)=0,V75,IF(V75=0,U55,IF(U55=0,V75,(U55+V75)/2)))</f>
        <v>44.42659523513258</v>
      </c>
      <c r="V75" s="17">
        <f>IF(SUM(V55:$AS55)=0,W75,IF(W75=0,V55,IF(V55=0,W75,(V55+W75)/2)))</f>
        <v>44.42659523513258</v>
      </c>
      <c r="W75" s="17">
        <f>IF(SUM(W55:$AS55)=0,X75,IF(X75=0,W55,IF(W55=0,X75,(W55+X75)/2)))</f>
        <v>44.42659523513258</v>
      </c>
      <c r="X75" s="17">
        <f>IF(SUM(X55:$AS55)=0,Y75,IF(Y75=0,X55,IF(X55=0,Y75,(X55+Y75)/2)))</f>
        <v>36.853190470265154</v>
      </c>
      <c r="Y75" s="17">
        <f>IF(SUM(Y55:$AS55)=0,Z75,IF(Z75=0,Y55,IF(Y55=0,Z75,(Y55+Z75)/2)))</f>
        <v>36.853190470265154</v>
      </c>
      <c r="Z75" s="17">
        <f>IF(SUM(Z55:$AS55)=0,AA75,IF(AA75=0,Z55,IF(Z55=0,AA75,(Z55+AA75)/2)))</f>
        <v>42.67189818190962</v>
      </c>
      <c r="AA75" s="17">
        <f>IF(SUM(AA55:$AS55)=0,AB75,IF(AB75=0,AA55,IF(AA55=0,AB75,(AA55+AB75)/2)))</f>
        <v>59.62951064953353</v>
      </c>
      <c r="AB75" s="17">
        <f>IF(SUM(AB55:$AS55)=0,AC75,IF(AC75=0,AB55,IF(AB55=0,AC75,(AB55+AC75)/2)))</f>
        <v>59.62951064953353</v>
      </c>
      <c r="AC75" s="17">
        <f>IF(SUM(AC55:$AS55)=0,AD75,IF(AD75=0,AC55,IF(AC55=0,AD75,(AC55+AD75)/2)))</f>
        <v>53.10517514522091</v>
      </c>
      <c r="AD75" s="17">
        <f>IF(SUM(AD55:$AS55)=0,AE75,IF(AE75=0,AD55,IF(AD55=0,AE75,(AD55+AE75)/2)))</f>
        <v>53.10517514522091</v>
      </c>
      <c r="AE75" s="17">
        <f>IF(SUM(AE55:$AS55)=0,AF75,IF(AF75=0,AE55,IF(AE55=0,AF75,(AE55+AF75)/2)))</f>
        <v>54.03643724696356</v>
      </c>
      <c r="AF75" s="17">
        <f>IF(SUM(AF55:$AS55)=0,AG75,IF(AG75=0,AF55,IF(AF55=0,AG75,(AF55+AG75)/2)))</f>
        <v>71.23076923076923</v>
      </c>
      <c r="AG75" s="17">
        <f>IF(SUM(AG55:$AS55)=0,AH75,IF(AH75=0,AG55,IF(AG55=0,AH75,(AG55+AH75)/2)))</f>
        <v>54</v>
      </c>
      <c r="AH75" s="17">
        <f>IF(SUM(AH55:$AS55)=0,AI75,IF(AI75=0,AH55,IF(AH55=0,AI75,(AH55+AI75)/2)))</f>
        <v>54</v>
      </c>
      <c r="AI75" s="17">
        <f>IF(SUM(AI55:$AS55)=0,AJ75,IF(AJ75=0,AI55,IF(AI55=0,AJ75,(AI55+AJ75)/2)))</f>
        <v>60</v>
      </c>
      <c r="AJ75" s="17">
        <f>IF(SUM(AJ55:$AS55)=0,AK75,IF(AK75=0,AJ55,IF(AJ55=0,AK75,(AJ55+AK75)/2)))</f>
        <v>60</v>
      </c>
      <c r="AK75" s="17">
        <f>IF(SUM(AK55:$AS55)=0,AL75,IF(AL75=0,AK55,IF(AK55=0,AL75,(AK55+AL75)/2)))</f>
        <v>60</v>
      </c>
      <c r="AL75" s="17">
        <f>IF(SUM(AL55:$AS55)=0,AM75,IF(AM75=0,AL55,IF(AL55=0,AM75,(AL55+AM75)/2)))</f>
        <v>60</v>
      </c>
      <c r="AM75" s="17">
        <f>IF(SUM(AM55:$AS55)=0,AN75,IF(AN75=0,AM55,IF(AM55=0,AN75,(AM55+AN75)/2)))</f>
        <v>60</v>
      </c>
      <c r="AN75" s="17">
        <f>IF(SUM(AN55:$AS55)=0,AO75,IF(AO75=0,AN55,IF(AN55=0,AO75,(AN55+AO75)/2)))</f>
        <v>60</v>
      </c>
      <c r="AO75" s="17">
        <f>IF(SUM(AO55:$AS55)=0,AP75,IF(AP75=0,AO55,IF(AO55=0,AP75,(AO55+AP75)/2)))</f>
        <v>60</v>
      </c>
      <c r="AP75" s="17">
        <f>IF(SUM(AP55:$AS55)=0,AQ75,IF(AQ75=0,AP55,IF(AP55=0,AQ75,(AP55+AQ75)/2)))</f>
        <v>60</v>
      </c>
      <c r="AQ75" s="17">
        <f>IF(SUM(AQ55:$AS55)=0,AR75,IF(AR75=0,AQ55,IF(AQ55=0,AR75,(AQ55+AR75)/2)))</f>
        <v>60</v>
      </c>
      <c r="AR75" s="17">
        <f>IF(SUM(AR55:$AS55)=0,AS75,IF(AS75=0,AR55,IF(AR55=0,AS75,(AR55+AS75)/2)))</f>
        <v>60</v>
      </c>
      <c r="AS75" s="17"/>
      <c r="AT75" s="11"/>
    </row>
    <row r="76" spans="1:46" ht="12.75">
      <c r="A76" s="10" t="str">
        <f t="shared" si="50"/>
        <v>Christian Funke</v>
      </c>
      <c r="B76" s="13">
        <f t="shared" si="48"/>
        <v>61.735545997054935</v>
      </c>
      <c r="C76" s="18"/>
      <c r="D76" s="17">
        <f>IF(SUM(D56:$AS56)=0,E76,IF(E76=0,D56,IF(D56=0,E76,(D56+E76)/2)))</f>
        <v>65.02743273882979</v>
      </c>
      <c r="E76" s="17">
        <f>IF(SUM(E56:$AS56)=0,F76,IF(F76=0,E56,IF(E56=0,F76,(E56+F76)/2)))</f>
        <v>65.02743273882979</v>
      </c>
      <c r="F76" s="17">
        <f>IF(SUM(F56:$AS56)=0,G76,IF(G76=0,F56,IF(F56=0,G76,(F56+G76)/2)))</f>
        <v>65.02743273882979</v>
      </c>
      <c r="G76" s="17">
        <f>IF(SUM(G56:$AS56)=0,H76,IF(H76=0,G56,IF(G56=0,H76,(G56+H76)/2)))</f>
        <v>65.02743273882979</v>
      </c>
      <c r="H76" s="17">
        <f>IF(SUM(H56:$AS56)=0,I76,IF(I76=0,H56,IF(H56=0,I76,(H56+I76)/2)))</f>
        <v>61.87304729584141</v>
      </c>
      <c r="I76" s="17">
        <f>IF(SUM(I56:$AS56)=0,J76,IF(J76=0,I56,IF(I56=0,J76,(I56+J76)/2)))</f>
        <v>61.87304729584141</v>
      </c>
      <c r="J76" s="17">
        <f>IF(SUM(J56:$AS56)=0,K76,IF(K76=0,J56,IF(J56=0,K76,(J56+K76)/2)))</f>
        <v>61.87304729584141</v>
      </c>
      <c r="K76" s="17">
        <f>IF(SUM(K56:$AS56)=0,L76,IF(L76=0,K56,IF(K56=0,L76,(K56+L76)/2)))</f>
        <v>61.87304729584141</v>
      </c>
      <c r="L76" s="17">
        <f>IF(SUM(L56:$AS56)=0,M76,IF(M76=0,L56,IF(L56=0,M76,(L56+M76)/2)))</f>
        <v>61.87304729584141</v>
      </c>
      <c r="M76" s="17">
        <f>IF(SUM(M56:$AS56)=0,N76,IF(N76=0,M56,IF(M56=0,N76,(M56+N76)/2)))</f>
        <v>61.87304729584141</v>
      </c>
      <c r="N76" s="17">
        <f>IF(SUM(N56:$AS56)=0,O76,IF(O76=0,N56,IF(N56=0,O76,(N56+O76)/2)))</f>
        <v>61.87304729584141</v>
      </c>
      <c r="O76" s="17">
        <f>IF(SUM(O56:$AS56)=0,P76,IF(P76=0,O56,IF(O56=0,P76,(O56+P76)/2)))</f>
        <v>61.87304729584141</v>
      </c>
      <c r="P76" s="17">
        <f>IF(SUM(P56:$AS56)=0,Q76,IF(Q76=0,P56,IF(P56=0,Q76,(P56+Q76)/2)))</f>
        <v>57.07942792501616</v>
      </c>
      <c r="Q76" s="17">
        <f>IF(SUM(Q56:$AS56)=0,R76,IF(R76=0,Q56,IF(Q56=0,R76,(Q56+R76)/2)))</f>
        <v>57.07942792501616</v>
      </c>
      <c r="R76" s="17">
        <f>IF(SUM(R56:$AS56)=0,S76,IF(S76=0,R56,IF(R56=0,S76,(R56+S76)/2)))</f>
        <v>57.07942792501616</v>
      </c>
      <c r="S76" s="17">
        <f>IF(SUM(S56:$AS56)=0,T76,IF(T76=0,S56,IF(S56=0,T76,(S56+T76)/2)))</f>
        <v>70.04120879120879</v>
      </c>
      <c r="T76" s="17">
        <f>IF(SUM(T56:$AS56)=0,U76,IF(U76=0,T56,IF(T56=0,U76,(T56+U76)/2)))</f>
        <v>70.04120879120879</v>
      </c>
      <c r="U76" s="17">
        <f>IF(SUM(U56:$AS56)=0,V76,IF(V76=0,U56,IF(U56=0,V76,(U56+V76)/2)))</f>
        <v>70.04120879120879</v>
      </c>
      <c r="V76" s="17">
        <f>IF(SUM(V56:$AS56)=0,W76,IF(W76=0,V56,IF(V56=0,W76,(V56+W76)/2)))</f>
        <v>52.58241758241758</v>
      </c>
      <c r="W76" s="17">
        <f>IF(SUM(W56:$AS56)=0,X76,IF(X76=0,W56,IF(W56=0,X76,(W56+X76)/2)))</f>
        <v>52.58241758241758</v>
      </c>
      <c r="X76" s="17">
        <f>IF(SUM(X56:$AS56)=0,Y76,IF(Y76=0,X56,IF(X56=0,Y76,(X56+Y76)/2)))</f>
        <v>52.58241758241758</v>
      </c>
      <c r="Y76" s="17">
        <f>IF(SUM(Y56:$AS56)=0,Z76,IF(Z76=0,Y56,IF(Y56=0,Z76,(Y56+Z76)/2)))</f>
        <v>62.857142857142854</v>
      </c>
      <c r="Z76" s="17">
        <f>IF(SUM(Z56:$AS56)=0,AA76,IF(AA76=0,Z56,IF(Z56=0,AA76,(Z56+AA76)/2)))</f>
        <v>62.857142857142854</v>
      </c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1"/>
    </row>
    <row r="77" spans="1:46" ht="12.75">
      <c r="A77" s="10" t="str">
        <f t="shared" si="50"/>
        <v>Jörg Dannenbring</v>
      </c>
      <c r="B77" s="13">
        <f t="shared" si="48"/>
        <v>54.46109028639069</v>
      </c>
      <c r="C77" s="18"/>
      <c r="D77" s="17">
        <f>IF(SUM(D57:$AS57)=0,E77,IF(E77=0,D57,IF(D57=0,E77,(D57+E77)/2)))</f>
        <v>36.76113895153243</v>
      </c>
      <c r="E77" s="17">
        <f>IF(SUM(E57:$AS57)=0,F77,IF(F77=0,E57,IF(E57=0,F77,(E57+F77)/2)))</f>
        <v>36.76113895153243</v>
      </c>
      <c r="F77" s="17">
        <f>IF(SUM(F57:$AS57)=0,G77,IF(G77=0,F57,IF(F57=0,G77,(F57+G77)/2)))</f>
        <v>51.64727790306486</v>
      </c>
      <c r="G77" s="17">
        <f>IF(SUM(G57:$AS57)=0,H77,IF(H77=0,G57,IF(G57=0,H77,(G57+H77)/2)))</f>
        <v>51.64727790306486</v>
      </c>
      <c r="H77" s="17">
        <f>IF(SUM(H57:$AS57)=0,I77,IF(I77=0,H57,IF(H57=0,I77,(H57+I77)/2)))</f>
        <v>66.93091944249336</v>
      </c>
      <c r="I77" s="17">
        <f>IF(SUM(I57:$AS57)=0,J77,IF(J77=0,I57,IF(I57=0,J77,(I57+J77)/2)))</f>
        <v>66.93091944249336</v>
      </c>
      <c r="J77" s="17">
        <f>IF(SUM(J57:$AS57)=0,K77,IF(K77=0,J57,IF(J57=0,K77,(J57+K77)/2)))</f>
        <v>61.6396166627645</v>
      </c>
      <c r="K77" s="17">
        <f>IF(SUM(K57:$AS57)=0,L77,IF(L77=0,K57,IF(K57=0,L77,(K57+L77)/2)))</f>
        <v>49.74982156082312</v>
      </c>
      <c r="L77" s="17">
        <f>IF(SUM(L57:$AS57)=0,M77,IF(M77=0,L57,IF(L57=0,M77,(L57+M77)/2)))</f>
        <v>49.74982156082312</v>
      </c>
      <c r="M77" s="17">
        <f>IF(SUM(M57:$AS57)=0,N77,IF(N77=0,M57,IF(M57=0,N77,(M57+N77)/2)))</f>
        <v>47.88673989583979</v>
      </c>
      <c r="N77" s="17">
        <f>IF(SUM(N57:$AS57)=0,O77,IF(O77=0,N57,IF(N57=0,O77,(N57+O77)/2)))</f>
        <v>47.88673989583979</v>
      </c>
      <c r="O77" s="17">
        <f>IF(SUM(O57:$AS57)=0,P77,IF(P77=0,O57,IF(O57=0,P77,(O57+P77)/2)))</f>
        <v>61.158095176294964</v>
      </c>
      <c r="P77" s="17">
        <f>IF(SUM(P57:$AS57)=0,Q77,IF(Q77=0,P57,IF(P57=0,Q77,(P57+Q77)/2)))</f>
        <v>59.81619035258993</v>
      </c>
      <c r="Q77" s="17">
        <f>IF(SUM(Q57:$AS57)=0,R77,IF(R77=0,Q57,IF(Q57=0,R77,(Q57+R77)/2)))</f>
        <v>69.63238070517986</v>
      </c>
      <c r="R77" s="17">
        <f>IF(SUM(R57:$AS57)=0,S77,IF(S77=0,R57,IF(R57=0,S77,(R57+S77)/2)))</f>
        <v>64.26476141035972</v>
      </c>
      <c r="S77" s="17">
        <f>IF(SUM(S57:$AS57)=0,T77,IF(T77=0,S57,IF(S57=0,T77,(S57+T77)/2)))</f>
        <v>60.88246399719002</v>
      </c>
      <c r="T77" s="17">
        <f>IF(SUM(T57:$AS57)=0,U77,IF(U77=0,T57,IF(T57=0,U77,(T57+U77)/2)))</f>
        <v>60.88246399719002</v>
      </c>
      <c r="U77" s="17">
        <f>IF(SUM(U57:$AS57)=0,V77,IF(V77=0,U57,IF(U57=0,V77,(U57+V77)/2)))</f>
        <v>50.532051282051285</v>
      </c>
      <c r="V77" s="17">
        <f>IF(SUM(V57:$AS57)=0,W77,IF(W77=0,V57,IF(V57=0,W77,(V57+W77)/2)))</f>
        <v>55.23076923076923</v>
      </c>
      <c r="W77" s="17">
        <f>IF(SUM(W57:$AS57)=0,X77,IF(X77=0,W57,IF(W57=0,X77,(W57+X77)/2)))</f>
        <v>55.23076923076923</v>
      </c>
      <c r="X77" s="17">
        <f>IF(SUM(X57:$AS57)=0,Y77,IF(Y77=0,X57,IF(X57=0,Y77,(X57+Y77)/2)))</f>
        <v>38.46153846153847</v>
      </c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1"/>
    </row>
    <row r="78" spans="1:46" ht="12.75">
      <c r="A78" s="10" t="str">
        <f t="shared" si="50"/>
        <v>Nico Dannenbring (J)</v>
      </c>
      <c r="B78" s="13">
        <f t="shared" si="48"/>
        <v>56.49033832282913</v>
      </c>
      <c r="C78" s="18"/>
      <c r="D78" s="17">
        <f>IF(SUM(D58:$AS58)=0,E78,IF(E78=0,D58,IF(D58=0,E78,(D58+E78)/2)))</f>
        <v>54.784153244631185</v>
      </c>
      <c r="E78" s="17">
        <f>IF(SUM(E58:$AS58)=0,F78,IF(F78=0,E58,IF(E58=0,F78,(E58+F78)/2)))</f>
        <v>54.784153244631185</v>
      </c>
      <c r="F78" s="17">
        <f>IF(SUM(F58:$AS58)=0,G78,IF(G78=0,F58,IF(F58=0,G78,(F58+G78)/2)))</f>
        <v>54.784153244631185</v>
      </c>
      <c r="G78" s="17">
        <f>IF(SUM(G58:$AS58)=0,H78,IF(H78=0,G58,IF(G58=0,H78,(G58+H78)/2)))</f>
        <v>54.784153244631185</v>
      </c>
      <c r="H78" s="17">
        <f>IF(SUM(H58:$AS58)=0,I78,IF(I78=0,H58,IF(H58=0,I78,(H58+I78)/2)))</f>
        <v>54.784153244631185</v>
      </c>
      <c r="I78" s="17">
        <f>IF(SUM(I58:$AS58)=0,J78,IF(J78=0,I58,IF(I58=0,J78,(I58+J78)/2)))</f>
        <v>54.784153244631185</v>
      </c>
      <c r="J78" s="17">
        <f>IF(SUM(J58:$AS58)=0,K78,IF(K78=0,J58,IF(J58=0,K78,(J58+K78)/2)))</f>
        <v>54.784153244631185</v>
      </c>
      <c r="K78" s="17">
        <f>IF(SUM(K58:$AS58)=0,L78,IF(L78=0,K58,IF(K58=0,L78,(K58+L78)/2)))</f>
        <v>54.784153244631185</v>
      </c>
      <c r="L78" s="17">
        <f>IF(SUM(L58:$AS58)=0,M78,IF(M78=0,L58,IF(L58=0,M78,(L58+M78)/2)))</f>
        <v>54.784153244631185</v>
      </c>
      <c r="M78" s="17">
        <f>IF(SUM(M58:$AS58)=0,N78,IF(N78=0,M58,IF(M58=0,N78,(M58+N78)/2)))</f>
        <v>52.42544934640522</v>
      </c>
      <c r="N78" s="17">
        <f>IF(SUM(N58:$AS58)=0,O78,IF(O78=0,N58,IF(N58=0,O78,(N58+O78)/2)))</f>
        <v>52.42544934640522</v>
      </c>
      <c r="O78" s="17">
        <f>IF(SUM(O58:$AS58)=0,P78,IF(P78=0,O58,IF(O58=0,P78,(O58+P78)/2)))</f>
        <v>52.42544934640522</v>
      </c>
      <c r="P78" s="17">
        <f>IF(SUM(P58:$AS58)=0,Q78,IF(Q78=0,P58,IF(P58=0,Q78,(P58+Q78)/2)))</f>
        <v>71.51756535947712</v>
      </c>
      <c r="Q78" s="17">
        <f>IF(SUM(Q58:$AS58)=0,R78,IF(R78=0,Q58,IF(Q58=0,R78,(Q58+R78)/2)))</f>
        <v>71.51756535947712</v>
      </c>
      <c r="R78" s="17">
        <f>IF(SUM(R58:$AS58)=0,S78,IF(S78=0,R58,IF(R58=0,S78,(R58+S78)/2)))</f>
        <v>58.66013071895425</v>
      </c>
      <c r="S78" s="17">
        <f>IF(SUM(S58:$AS58)=0,T78,IF(T78=0,S58,IF(S58=0,T78,(S58+T78)/2)))</f>
        <v>55.55555555555556</v>
      </c>
      <c r="T78" s="17">
        <f>IF(SUM(T58:$AS58)=0,U78,IF(U78=0,T58,IF(T58=0,U78,(T58+U78)/2)))</f>
        <v>55.55555555555556</v>
      </c>
      <c r="U78" s="17">
        <f>IF(SUM(U58:$AS58)=0,V78,IF(V78=0,U58,IF(U58=0,V78,(U58+V78)/2)))</f>
        <v>55.55555555555556</v>
      </c>
      <c r="V78" s="17">
        <f>IF(SUM(V58:$AS58)=0,W78,IF(W78=0,V58,IF(V58=0,W78,(V58+W78)/2)))</f>
        <v>55.55555555555556</v>
      </c>
      <c r="W78" s="17">
        <f>IF(SUM(W58:$AS58)=0,X78,IF(X78=0,W58,IF(W58=0,X78,(W58+X78)/2)))</f>
        <v>55.55555555555556</v>
      </c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1"/>
    </row>
    <row r="79" spans="1:46" ht="12.75">
      <c r="A79" s="10" t="str">
        <f t="shared" si="50"/>
        <v>Oliver Geis</v>
      </c>
      <c r="B79" s="13">
        <f t="shared" si="48"/>
        <v>72.51254337481696</v>
      </c>
      <c r="C79" s="18"/>
      <c r="D79" s="17">
        <f>IF(SUM(D59:$AS59)=0,E79,IF(E79=0,D59,IF(D59=0,E79,(D59+E79)/2)))</f>
        <v>79.7484812212073</v>
      </c>
      <c r="E79" s="17">
        <f>IF(SUM(E59:$AS59)=0,F79,IF(F79=0,E59,IF(E59=0,F79,(E59+F79)/2)))</f>
        <v>79.7484812212073</v>
      </c>
      <c r="F79" s="17">
        <f>IF(SUM(F59:$AS59)=0,G79,IF(G79=0,F59,IF(F59=0,G79,(F59+G79)/2)))</f>
        <v>79.7484812212073</v>
      </c>
      <c r="G79" s="17">
        <f>IF(SUM(G59:$AS59)=0,H79,IF(H79=0,G59,IF(G59=0,H79,(G59+H79)/2)))</f>
        <v>79.7484812212073</v>
      </c>
      <c r="H79" s="17">
        <f>IF(SUM(H59:$AS59)=0,I79,IF(I79=0,H59,IF(H59=0,I79,(H59+I79)/2)))</f>
        <v>79.7484812212073</v>
      </c>
      <c r="I79" s="17">
        <f>IF(SUM(I59:$AS59)=0,J79,IF(J79=0,I59,IF(I59=0,J79,(I59+J79)/2)))</f>
        <v>79.7484812212073</v>
      </c>
      <c r="J79" s="17">
        <f>IF(SUM(J59:$AS59)=0,K79,IF(K79=0,J59,IF(J59=0,K79,(J59+K79)/2)))</f>
        <v>79.7484812212073</v>
      </c>
      <c r="K79" s="17">
        <f>IF(SUM(K59:$AS59)=0,L79,IF(L79=0,K59,IF(K59=0,L79,(K59+L79)/2)))</f>
        <v>79.7484812212073</v>
      </c>
      <c r="L79" s="17">
        <f>IF(SUM(L59:$AS59)=0,M79,IF(M79=0,L59,IF(L59=0,M79,(L59+M79)/2)))</f>
        <v>79.7484812212073</v>
      </c>
      <c r="M79" s="17">
        <f>IF(SUM(M59:$AS59)=0,N79,IF(N79=0,M59,IF(M59=0,N79,(M59+N79)/2)))</f>
        <v>69.17438179725332</v>
      </c>
      <c r="N79" s="17">
        <f>IF(SUM(N59:$AS59)=0,O79,IF(O79=0,N59,IF(N59=0,O79,(N59+O79)/2)))</f>
        <v>67.76052830038898</v>
      </c>
      <c r="O79" s="17">
        <f>IF(SUM(O59:$AS59)=0,P79,IF(P79=0,O59,IF(O59=0,P79,(O59+P79)/2)))</f>
        <v>67.76052830038898</v>
      </c>
      <c r="P79" s="17">
        <f>IF(SUM(P59:$AS59)=0,Q79,IF(Q79=0,P59,IF(P59=0,Q79,(P59+Q79)/2)))</f>
        <v>64.68772326744462</v>
      </c>
      <c r="Q79" s="17">
        <f>IF(SUM(Q59:$AS59)=0,R79,IF(R79=0,Q59,IF(Q59=0,R79,(Q59+R79)/2)))</f>
        <v>64.68772326744462</v>
      </c>
      <c r="R79" s="17">
        <f>IF(SUM(R59:$AS59)=0,S79,IF(S79=0,R59,IF(R59=0,S79,(R59+S79)/2)))</f>
        <v>64.68772326744462</v>
      </c>
      <c r="S79" s="17">
        <f>IF(SUM(S59:$AS59)=0,T79,IF(T79=0,S59,IF(S59=0,T79,(S59+T79)/2)))</f>
        <v>52.90485829959514</v>
      </c>
      <c r="T79" s="17">
        <f>IF(SUM(T59:$AS59)=0,U79,IF(U79=0,T59,IF(T59=0,U79,(T59+U79)/2)))</f>
        <v>52.90485829959514</v>
      </c>
      <c r="U79" s="17">
        <f>IF(SUM(U59:$AS59)=0,V79,IF(V79=0,U59,IF(U59=0,V79,(U59+V79)/2)))</f>
        <v>52.90485829959514</v>
      </c>
      <c r="V79" s="17">
        <f>IF(SUM(V59:$AS59)=0,W79,IF(W79=0,V59,IF(V59=0,W79,(V59+W79)/2)))</f>
        <v>80.80971659919028</v>
      </c>
      <c r="W79" s="17">
        <f>IF(SUM(W59:$AS59)=0,X79,IF(X79=0,W59,IF(W59=0,X79,(W59+X79)/2)))</f>
        <v>80.80971659919028</v>
      </c>
      <c r="X79" s="17">
        <f>IF(SUM(X59:$AS59)=0,Y79,IF(Y79=0,X59,IF(X59=0,Y79,(X59+Y79)/2)))</f>
        <v>80.80971659919028</v>
      </c>
      <c r="Y79" s="17">
        <f>IF(SUM(Y59:$AS59)=0,Z79,IF(Z79=0,Y59,IF(Y59=0,Z79,(Y59+Z79)/2)))</f>
        <v>80.80971659919028</v>
      </c>
      <c r="Z79" s="17">
        <f>IF(SUM(Z59:$AS59)=0,AA79,IF(AA79=0,Z59,IF(Z59=0,AA79,(Z59+AA79)/2)))</f>
        <v>80.80971659919028</v>
      </c>
      <c r="AA79" s="17">
        <f>IF(SUM(AA59:$AS59)=0,AB79,IF(AB79=0,AA59,IF(AA59=0,AB79,(AA59+AB79)/2)))</f>
        <v>80.80971659919028</v>
      </c>
      <c r="AB79" s="17">
        <f>IF(SUM(AB59:$AS59)=0,AC79,IF(AC79=0,AB59,IF(AB59=0,AC79,(AB59+AC79)/2)))</f>
        <v>80.80971659919028</v>
      </c>
      <c r="AC79" s="17">
        <f>IF(SUM(AC59:$AS59)=0,AD79,IF(AD79=0,AC59,IF(AC59=0,AD79,(AC59+AD79)/2)))</f>
        <v>63.1578947368421</v>
      </c>
      <c r="AD79" s="17">
        <f>IF(SUM(AD59:$AS59)=0,AE79,IF(AE79=0,AD59,IF(AD59=0,AE79,(AD59+AE79)/2)))</f>
        <v>63.1578947368421</v>
      </c>
      <c r="AE79" s="17">
        <f>IF(SUM(AE59:$AS59)=0,AF79,IF(AF79=0,AE59,IF(AE59=0,AF79,(AE59+AF79)/2)))</f>
        <v>63.1578947368421</v>
      </c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1"/>
    </row>
    <row r="80" spans="1:46" ht="12.75">
      <c r="A80" s="10" t="str">
        <f aca="true" t="shared" si="51" ref="A80:A86">A12</f>
        <v>Edgar Eichenmüller</v>
      </c>
      <c r="B80" s="13">
        <f t="shared" si="48"/>
        <v>51.5001447906323</v>
      </c>
      <c r="C80" s="18"/>
      <c r="D80" s="17">
        <f>IF(SUM(D60:$AS60)=0,E80,IF(E80=0,D60,IF(D60=0,E80,(D60+E80)/2)))</f>
        <v>33.96552206058588</v>
      </c>
      <c r="E80" s="17">
        <f>IF(SUM(E60:$AS60)=0,F80,IF(F80=0,E60,IF(E60=0,F80,(E60+F80)/2)))</f>
        <v>33.96552206058588</v>
      </c>
      <c r="F80" s="17">
        <f>IF(SUM(F60:$AS60)=0,G80,IF(G80=0,F60,IF(F60=0,G80,(F60+G80)/2)))</f>
        <v>27.30604412117176</v>
      </c>
      <c r="G80" s="17">
        <f>IF(SUM(G60:$AS60)=0,H80,IF(H80=0,G60,IF(G60=0,H80,(G60+H80)/2)))</f>
        <v>27.30604412117176</v>
      </c>
      <c r="H80" s="17">
        <f>IF(SUM(H60:$AS60)=0,I80,IF(I80=0,H60,IF(H60=0,I80,(H60+I80)/2)))</f>
        <v>31.884815515070795</v>
      </c>
      <c r="I80" s="17">
        <f>IF(SUM(I60:$AS60)=0,J80,IF(J80=0,I60,IF(I60=0,J80,(I60+J80)/2)))</f>
        <v>51.26963103014159</v>
      </c>
      <c r="J80" s="17">
        <f>IF(SUM(J60:$AS60)=0,K80,IF(K80=0,J60,IF(J60=0,K80,(J60+K80)/2)))</f>
        <v>51.26963103014159</v>
      </c>
      <c r="K80" s="17">
        <f>IF(SUM(K60:$AS60)=0,L80,IF(L80=0,K60,IF(K60=0,L80,(K60+L80)/2)))</f>
        <v>34.89220323675376</v>
      </c>
      <c r="L80" s="17">
        <f>IF(SUM(L60:$AS60)=0,M80,IF(M80=0,L60,IF(L60=0,M80,(L60+M80)/2)))</f>
        <v>34.89220323675376</v>
      </c>
      <c r="M80" s="17">
        <f>IF(SUM(M60:$AS60)=0,N80,IF(N80=0,M60,IF(M60=0,N80,(M60+N80)/2)))</f>
        <v>47.203761312217196</v>
      </c>
      <c r="N80" s="17">
        <f>IF(SUM(N60:$AS60)=0,O80,IF(O80=0,N60,IF(N60=0,O80,(N60+O80)/2)))</f>
        <v>59.113404977375566</v>
      </c>
      <c r="O80" s="17">
        <f>IF(SUM(O60:$AS60)=0,P80,IF(P80=0,O60,IF(O60=0,P80,(O60+P80)/2)))</f>
        <v>75.91911764705883</v>
      </c>
      <c r="P80" s="17">
        <f>IF(SUM(P60:$AS60)=0,Q80,IF(Q80=0,P60,IF(P60=0,Q80,(P60+Q80)/2)))</f>
        <v>76.83823529411765</v>
      </c>
      <c r="Q80" s="17">
        <f>IF(SUM(Q60:$AS60)=0,R80,IF(R80=0,Q60,IF(Q60=0,R80,(Q60+R80)/2)))</f>
        <v>76.83823529411765</v>
      </c>
      <c r="R80" s="17">
        <f>IF(SUM(R60:$AS60)=0,S80,IF(S80=0,R60,IF(R60=0,S80,(R60+S80)/2)))</f>
        <v>76.83823529411765</v>
      </c>
      <c r="S80" s="17">
        <f>IF(SUM(S60:$AS60)=0,T80,IF(T80=0,S60,IF(S60=0,T80,(S60+T80)/2)))</f>
        <v>62.5</v>
      </c>
      <c r="T80" s="17">
        <f>IF(SUM(T60:$AS60)=0,U80,IF(U80=0,T60,IF(T60=0,U80,(T60+U80)/2)))</f>
        <v>62.5</v>
      </c>
      <c r="U80" s="17">
        <f>IF(SUM(U60:$AS60)=0,V80,IF(V80=0,U60,IF(U60=0,V80,(U60+V80)/2)))</f>
        <v>62.5</v>
      </c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1"/>
    </row>
    <row r="81" spans="1:46" ht="12.75">
      <c r="A81" s="10" t="str">
        <f t="shared" si="51"/>
        <v>Ulf Müller</v>
      </c>
      <c r="B81" s="13">
        <f t="shared" si="48"/>
        <v>81.04395604395606</v>
      </c>
      <c r="C81" s="18"/>
      <c r="D81" s="17">
        <f>IF(SUM(D61:$AS61)=0,E81,IF(E81=0,D61,IF(D61=0,E81,(D61+E81)/2)))</f>
        <v>82.37179487179486</v>
      </c>
      <c r="E81" s="17">
        <f>IF(SUM(E61:$AS61)=0,F81,IF(F81=0,E61,IF(E61=0,F81,(E61+F81)/2)))</f>
        <v>82.37179487179486</v>
      </c>
      <c r="F81" s="17">
        <f>IF(SUM(F61:$AS61)=0,G81,IF(G81=0,F61,IF(F61=0,G81,(F61+G81)/2)))</f>
        <v>82.37179487179486</v>
      </c>
      <c r="G81" s="17">
        <f>IF(SUM(G61:$AS61)=0,H81,IF(H81=0,G61,IF(G61=0,H81,(G61+H81)/2)))</f>
        <v>82.37179487179486</v>
      </c>
      <c r="H81" s="17">
        <f>IF(SUM(H61:$AS61)=0,I81,IF(I81=0,H61,IF(H61=0,I81,(H61+I81)/2)))</f>
        <v>82.37179487179486</v>
      </c>
      <c r="I81" s="17">
        <f>IF(SUM(I61:$AS61)=0,J81,IF(J81=0,I61,IF(I61=0,J81,(I61+J81)/2)))</f>
        <v>82.37179487179486</v>
      </c>
      <c r="J81" s="17">
        <f>IF(SUM(J61:$AS61)=0,K81,IF(K81=0,J61,IF(J61=0,K81,(J61+K81)/2)))</f>
        <v>82.37179487179486</v>
      </c>
      <c r="K81" s="17">
        <f>IF(SUM(K61:$AS61)=0,L81,IF(L81=0,K61,IF(K61=0,L81,(K61+L81)/2)))</f>
        <v>82.37179487179486</v>
      </c>
      <c r="L81" s="17">
        <f>IF(SUM(L61:$AS61)=0,M81,IF(M81=0,L61,IF(L61=0,M81,(L61+M81)/2)))</f>
        <v>82.37179487179486</v>
      </c>
      <c r="M81" s="17">
        <f>IF(SUM(M61:$AS61)=0,N81,IF(N81=0,M61,IF(M61=0,N81,(M61+N81)/2)))</f>
        <v>82.37179487179486</v>
      </c>
      <c r="N81" s="17">
        <f>IF(SUM(N61:$AS61)=0,O81,IF(O81=0,N61,IF(N61=0,O81,(N61+O81)/2)))</f>
        <v>82.37179487179486</v>
      </c>
      <c r="O81" s="17">
        <f>IF(SUM(O61:$AS61)=0,P81,IF(P81=0,O61,IF(O61=0,P81,(O61+P81)/2)))</f>
        <v>82.37179487179486</v>
      </c>
      <c r="P81" s="17">
        <f>IF(SUM(P61:$AS61)=0,Q81,IF(Q81=0,P61,IF(P61=0,Q81,(P61+Q81)/2)))</f>
        <v>82.37179487179486</v>
      </c>
      <c r="Q81" s="17">
        <f>IF(SUM(Q61:$AS61)=0,R81,IF(R81=0,Q61,IF(Q61=0,R81,(Q61+R81)/2)))</f>
        <v>82.37179487179486</v>
      </c>
      <c r="R81" s="17">
        <f>IF(SUM(R61:$AS61)=0,S81,IF(S81=0,R61,IF(R61=0,S81,(R61+S81)/2)))</f>
        <v>82.37179487179486</v>
      </c>
      <c r="S81" s="17">
        <f>IF(SUM(S61:$AS61)=0,T81,IF(T81=0,S61,IF(S61=0,T81,(S61+T81)/2)))</f>
        <v>82.37179487179486</v>
      </c>
      <c r="T81" s="17">
        <f>IF(SUM(T61:$AS61)=0,U81,IF(U81=0,T61,IF(T61=0,U81,(T61+U81)/2)))</f>
        <v>82.37179487179486</v>
      </c>
      <c r="U81" s="17">
        <f>IF(SUM(U61:$AS61)=0,V81,IF(V81=0,U61,IF(U61=0,V81,(U61+V81)/2)))</f>
        <v>82.37179487179486</v>
      </c>
      <c r="V81" s="17">
        <f>IF(SUM(V61:$AS61)=0,W81,IF(W81=0,V61,IF(V61=0,W81,(V61+W81)/2)))</f>
        <v>73.07692307692307</v>
      </c>
      <c r="W81" s="17">
        <f>IF(SUM(W61:$AS61)=0,X81,IF(X81=0,W61,IF(W61=0,X81,(W61+X81)/2)))</f>
        <v>73.07692307692307</v>
      </c>
      <c r="X81" s="17">
        <f>IF(SUM(X61:$AS61)=0,Y81,IF(Y81=0,X61,IF(X61=0,Y81,(X61+Y81)/2)))</f>
        <v>73.07692307692307</v>
      </c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17"/>
      <c r="AP81" s="17"/>
      <c r="AQ81" s="17"/>
      <c r="AR81" s="17"/>
      <c r="AS81" s="17"/>
      <c r="AT81" s="11"/>
    </row>
    <row r="82" spans="1:46" ht="12.75">
      <c r="A82" s="10" t="str">
        <f t="shared" si="51"/>
        <v>Nico Jack (J)</v>
      </c>
      <c r="B82" s="13">
        <f t="shared" si="48"/>
        <v>84.11492092299713</v>
      </c>
      <c r="C82" s="18"/>
      <c r="D82" s="17">
        <f>IF(SUM(D62:$AS62)=0,E82,IF(E82=0,D62,IF(D62=0,E82,(D62+E82)/2)))</f>
        <v>82.69056261343013</v>
      </c>
      <c r="E82" s="17">
        <f>IF(SUM(E62:$AS62)=0,F82,IF(F82=0,E62,IF(E62=0,F82,(E62+F82)/2)))</f>
        <v>82.69056261343013</v>
      </c>
      <c r="F82" s="17">
        <f>IF(SUM(F62:$AS62)=0,G82,IF(G82=0,F62,IF(F62=0,G82,(F62+G82)/2)))</f>
        <v>82.69056261343013</v>
      </c>
      <c r="G82" s="17">
        <f>IF(SUM(G62:$AS62)=0,H82,IF(H82=0,G62,IF(G62=0,H82,(G62+H82)/2)))</f>
        <v>82.69056261343013</v>
      </c>
      <c r="H82" s="17">
        <f>IF(SUM(H62:$AS62)=0,I82,IF(I82=0,H62,IF(H62=0,I82,(H62+I82)/2)))</f>
        <v>82.69056261343013</v>
      </c>
      <c r="I82" s="17">
        <f>IF(SUM(I62:$AS62)=0,J82,IF(J82=0,I62,IF(I62=0,J82,(I62+J82)/2)))</f>
        <v>82.69056261343013</v>
      </c>
      <c r="J82" s="17">
        <f>IF(SUM(J62:$AS62)=0,K82,IF(K82=0,J62,IF(J62=0,K82,(J62+K82)/2)))</f>
        <v>82.69056261343013</v>
      </c>
      <c r="K82" s="17">
        <f>IF(SUM(K62:$AS62)=0,L82,IF(L82=0,K62,IF(K62=0,L82,(K62+L82)/2)))</f>
        <v>82.69056261343013</v>
      </c>
      <c r="L82" s="17">
        <f>IF(SUM(L62:$AS62)=0,M82,IF(M82=0,L62,IF(L62=0,M82,(L62+M82)/2)))</f>
        <v>82.69056261343013</v>
      </c>
      <c r="M82" s="17">
        <f>IF(SUM(M62:$AS62)=0,N82,IF(N82=0,M62,IF(M62=0,N82,(M62+N82)/2)))</f>
        <v>82.69056261343013</v>
      </c>
      <c r="N82" s="17">
        <f>IF(SUM(N62:$AS62)=0,O82,IF(O82=0,N62,IF(N62=0,O82,(N62+O82)/2)))</f>
        <v>82.69056261343013</v>
      </c>
      <c r="O82" s="17">
        <f>IF(SUM(O62:$AS62)=0,P82,IF(P82=0,O62,IF(O62=0,P82,(O62+P82)/2)))</f>
        <v>82.69056261343013</v>
      </c>
      <c r="P82" s="17">
        <f>IF(SUM(P62:$AS62)=0,Q82,IF(Q82=0,P62,IF(P62=0,Q82,(P62+Q82)/2)))</f>
        <v>82.69056261343013</v>
      </c>
      <c r="Q82" s="17">
        <f>IF(SUM(Q62:$AS62)=0,R82,IF(R82=0,Q62,IF(Q62=0,R82,(Q62+R82)/2)))</f>
        <v>82.69056261343013</v>
      </c>
      <c r="R82" s="17">
        <f>IF(SUM(R62:$AS62)=0,S82,IF(S82=0,R62,IF(R62=0,S82,(R62+S82)/2)))</f>
        <v>82.69056261343013</v>
      </c>
      <c r="S82" s="17">
        <f>IF(SUM(S62:$AS62)=0,T82,IF(T82=0,S62,IF(S62=0,T82,(S62+T82)/2)))</f>
        <v>82.69056261343013</v>
      </c>
      <c r="T82" s="17">
        <f>IF(SUM(T62:$AS62)=0,U82,IF(U82=0,T62,IF(T62=0,U82,(T62+U82)/2)))</f>
        <v>82.69056261343013</v>
      </c>
      <c r="U82" s="17">
        <f>IF(SUM(U62:$AS62)=0,V82,IF(V82=0,U62,IF(U62=0,V82,(U62+V82)/2)))</f>
        <v>82.69056261343013</v>
      </c>
      <c r="V82" s="17">
        <f>IF(SUM(V62:$AS62)=0,W82,IF(W82=0,V62,IF(V62=0,W82,(V62+W82)/2)))</f>
        <v>90.38112522686025</v>
      </c>
      <c r="W82" s="17">
        <f>IF(SUM(W62:$AS62)=0,X82,IF(X82=0,W62,IF(W62=0,X82,(W62+X82)/2)))</f>
        <v>90.38112522686025</v>
      </c>
      <c r="X82" s="17">
        <f>IF(SUM(X62:$AS62)=0,Y82,IF(Y82=0,X62,IF(X62=0,Y82,(X62+Y82)/2)))</f>
        <v>90.38112522686025</v>
      </c>
      <c r="Y82" s="17">
        <f>IF(SUM(Y62:$AS62)=0,Z82,IF(Z82=0,Y62,IF(Y62=0,Z82,(Y62+Z82)/2)))</f>
        <v>90.38112522686025</v>
      </c>
      <c r="Z82" s="17">
        <f>IF(SUM(Z62:$AS62)=0,AA82,IF(AA82=0,Z62,IF(Z62=0,AA82,(Z62+AA82)/2)))</f>
        <v>84.21052631578947</v>
      </c>
      <c r="AA82" s="17">
        <f>IF(SUM(AA62:$AS62)=0,AB82,IF(AB82=0,AA62,IF(AA62=0,AB82,(AA62+AB82)/2)))</f>
        <v>84.21052631578947</v>
      </c>
      <c r="AB82" s="17">
        <f>IF(SUM(AB62:$AS62)=0,AC82,IF(AC82=0,AB62,IF(AB62=0,AC82,(AB62+AC82)/2)))</f>
        <v>84.21052631578947</v>
      </c>
      <c r="AC82" s="17">
        <f>IF(SUM(AC62:$AS62)=0,AD82,IF(AD82=0,AC62,IF(AC62=0,AD82,(AC62+AD82)/2)))</f>
        <v>84.21052631578947</v>
      </c>
      <c r="AD82" s="17">
        <f>IF(SUM(AD62:$AS62)=0,AE82,IF(AE82=0,AD62,IF(AD62=0,AE82,(AD62+AE82)/2)))</f>
        <v>84.21052631578947</v>
      </c>
      <c r="AE82" s="17">
        <f>IF(SUM(AE62:$AS62)=0,AF82,IF(AF82=0,AE62,IF(AE62=0,AF82,(AE62+AF82)/2)))</f>
        <v>84.21052631578947</v>
      </c>
      <c r="AF82" s="17"/>
      <c r="AG82" s="17"/>
      <c r="AH82" s="17"/>
      <c r="AI82" s="17"/>
      <c r="AJ82" s="17"/>
      <c r="AK82" s="17"/>
      <c r="AL82" s="17"/>
      <c r="AM82" s="17"/>
      <c r="AN82" s="17"/>
      <c r="AO82" s="17"/>
      <c r="AP82" s="17"/>
      <c r="AQ82" s="17"/>
      <c r="AR82" s="17"/>
      <c r="AS82" s="17"/>
      <c r="AT82" s="11"/>
    </row>
    <row r="83" spans="1:46" ht="12.75">
      <c r="A83" s="10" t="str">
        <f t="shared" si="51"/>
        <v>Marco Krüger (J)</v>
      </c>
      <c r="B83" s="13">
        <f t="shared" si="48"/>
        <v>92.85714285714286</v>
      </c>
      <c r="C83" s="18"/>
      <c r="D83" s="17">
        <f>IF(SUM(D63:$AS63)=0,E83,IF(E83=0,D63,IF(D63=0,E83,(D63+E83)/2)))</f>
        <v>91.66666666666666</v>
      </c>
      <c r="E83" s="17">
        <f>IF(SUM(E63:$AS63)=0,F83,IF(F83=0,E63,IF(E63=0,F83,(E63+F83)/2)))</f>
        <v>91.66666666666666</v>
      </c>
      <c r="F83" s="17">
        <f>IF(SUM(F63:$AS63)=0,G83,IF(G83=0,F63,IF(F63=0,G83,(F63+G83)/2)))</f>
        <v>91.66666666666666</v>
      </c>
      <c r="G83" s="17">
        <f>IF(SUM(G63:$AS63)=0,H83,IF(H83=0,G63,IF(G63=0,H83,(G63+H83)/2)))</f>
        <v>91.66666666666666</v>
      </c>
      <c r="H83" s="17">
        <f>IF(SUM(H63:$AS63)=0,I83,IF(I83=0,H63,IF(H63=0,I83,(H63+I83)/2)))</f>
        <v>91.66666666666666</v>
      </c>
      <c r="I83" s="17">
        <f>IF(SUM(I63:$AS63)=0,J83,IF(J83=0,I63,IF(I63=0,J83,(I63+J83)/2)))</f>
        <v>91.66666666666666</v>
      </c>
      <c r="J83" s="17">
        <f>IF(SUM(J63:$AS63)=0,K83,IF(K83=0,J63,IF(J63=0,K83,(J63+K83)/2)))</f>
        <v>91.66666666666666</v>
      </c>
      <c r="K83" s="17">
        <f>IF(SUM(K63:$AS63)=0,L83,IF(L83=0,K63,IF(K63=0,L83,(K63+L83)/2)))</f>
        <v>91.66666666666666</v>
      </c>
      <c r="L83" s="17">
        <f>IF(SUM(L63:$AS63)=0,M83,IF(M83=0,L63,IF(L63=0,M83,(L63+M83)/2)))</f>
        <v>91.66666666666666</v>
      </c>
      <c r="M83" s="17">
        <f>IF(SUM(M63:$AS63)=0,N83,IF(N83=0,M63,IF(M63=0,N83,(M63+N83)/2)))</f>
        <v>91.66666666666666</v>
      </c>
      <c r="N83" s="17">
        <f>IF(SUM(N63:$AS63)=0,O83,IF(O83=0,N63,IF(N63=0,O83,(N63+O83)/2)))</f>
        <v>91.66666666666666</v>
      </c>
      <c r="O83" s="17">
        <f>IF(SUM(O63:$AS63)=0,P83,IF(P83=0,O63,IF(O63=0,P83,(O63+P83)/2)))</f>
        <v>91.66666666666666</v>
      </c>
      <c r="P83" s="17">
        <f>IF(SUM(P63:$AS63)=0,Q83,IF(Q83=0,P63,IF(P63=0,Q83,(P63+Q83)/2)))</f>
        <v>91.66666666666666</v>
      </c>
      <c r="Q83" s="17">
        <f>IF(SUM(Q63:$AS63)=0,R83,IF(R83=0,Q63,IF(Q63=0,R83,(Q63+R83)/2)))</f>
        <v>91.66666666666666</v>
      </c>
      <c r="R83" s="17">
        <f>IF(SUM(R63:$AS63)=0,S83,IF(S83=0,R63,IF(R63=0,S83,(R63+S83)/2)))</f>
        <v>91.66666666666666</v>
      </c>
      <c r="S83" s="17">
        <f>IF(SUM(S63:$AS63)=0,T83,IF(T83=0,S63,IF(S63=0,T83,(S63+T83)/2)))</f>
        <v>91.66666666666666</v>
      </c>
      <c r="T83" s="17">
        <f>IF(SUM(T63:$AS63)=0,U83,IF(U83=0,T63,IF(T63=0,U83,(T63+U83)/2)))</f>
        <v>83.33333333333333</v>
      </c>
      <c r="U83" s="17">
        <f>IF(SUM(U63:$AS63)=0,V83,IF(V83=0,U63,IF(U63=0,V83,(U63+V83)/2)))</f>
        <v>83.33333333333333</v>
      </c>
      <c r="V83" s="17">
        <f>IF(SUM(V63:$AS63)=0,W83,IF(W83=0,V63,IF(V63=0,W83,(V63+W83)/2)))</f>
        <v>83.33333333333333</v>
      </c>
      <c r="W83" s="17">
        <f>IF(SUM(W63:$AS63)=0,X83,IF(X83=0,W63,IF(W63=0,X83,(W63+X83)/2)))</f>
        <v>83.33333333333333</v>
      </c>
      <c r="X83" s="17">
        <f>IF(SUM(X63:$AS63)=0,Y83,IF(Y83=0,X63,IF(X63=0,Y83,(X63+Y83)/2)))</f>
        <v>100</v>
      </c>
      <c r="Y83" s="17">
        <f>IF(SUM(Y63:$AS63)=0,Z83,IF(Z83=0,Y63,IF(Y63=0,Z83,(Y63+Z83)/2)))</f>
        <v>100</v>
      </c>
      <c r="Z83" s="17">
        <f>IF(SUM(Z63:$AS63)=0,AA83,IF(AA83=0,Z63,IF(Z63=0,AA83,(Z63+AA83)/2)))</f>
        <v>100</v>
      </c>
      <c r="AA83" s="17">
        <f>IF(SUM(AA63:$AS63)=0,AB83,IF(AB83=0,AA63,IF(AA63=0,AB83,(AA63+AB83)/2)))</f>
        <v>100</v>
      </c>
      <c r="AB83" s="17">
        <f>IF(SUM(AB63:$AS63)=0,AC83,IF(AC83=0,AB63,IF(AB63=0,AC83,(AB63+AC83)/2)))</f>
        <v>100</v>
      </c>
      <c r="AC83" s="17">
        <f>IF(SUM(AC63:$AS63)=0,AD83,IF(AD83=0,AC63,IF(AC63=0,AD83,(AC63+AD83)/2)))</f>
        <v>100</v>
      </c>
      <c r="AD83" s="17">
        <f>IF(SUM(AD63:$AS63)=0,AE83,IF(AE83=0,AD63,IF(AD63=0,AE83,(AD63+AE83)/2)))</f>
        <v>100</v>
      </c>
      <c r="AE83" s="17">
        <f>IF(SUM(AE63:$AS63)=0,AF83,IF(AF83=0,AE63,IF(AE63=0,AF83,(AE63+AF83)/2)))</f>
        <v>100</v>
      </c>
      <c r="AF83" s="17"/>
      <c r="AG83" s="17"/>
      <c r="AH83" s="17"/>
      <c r="AI83" s="17"/>
      <c r="AJ83" s="17"/>
      <c r="AK83" s="17"/>
      <c r="AL83" s="17"/>
      <c r="AM83" s="17"/>
      <c r="AN83" s="17"/>
      <c r="AO83" s="17"/>
      <c r="AP83" s="17"/>
      <c r="AQ83" s="17"/>
      <c r="AR83" s="17"/>
      <c r="AS83" s="17"/>
      <c r="AT83" s="11"/>
    </row>
    <row r="84" spans="1:46" ht="12.75">
      <c r="A84" s="10" t="str">
        <f t="shared" si="51"/>
        <v>Alexander Eichenmüller</v>
      </c>
      <c r="B84" s="13">
        <f t="shared" si="48"/>
        <v>74.55071377961853</v>
      </c>
      <c r="C84" s="18"/>
      <c r="D84" s="17">
        <f>IF(SUM(D64:$AS64)=0,E84,IF(E84=0,D64,IF(D64=0,E84,(D64+E84)/2)))</f>
        <v>55.768128436238015</v>
      </c>
      <c r="E84" s="17">
        <f>IF(SUM(E64:$AS64)=0,F84,IF(F84=0,E64,IF(E64=0,F84,(E64+F84)/2)))</f>
        <v>55.768128436238015</v>
      </c>
      <c r="F84" s="17">
        <f>IF(SUM(F64:$AS64)=0,G84,IF(G84=0,F64,IF(F64=0,G84,(F64+G84)/2)))</f>
        <v>55.768128436238015</v>
      </c>
      <c r="G84" s="17">
        <f>IF(SUM(G64:$AS64)=0,H84,IF(H84=0,G64,IF(G64=0,H84,(G64+H84)/2)))</f>
        <v>64.47743334306426</v>
      </c>
      <c r="H84" s="17">
        <f>IF(SUM(H64:$AS64)=0,I84,IF(I84=0,H64,IF(H64=0,I84,(H64+I84)/2)))</f>
        <v>78.95486668612854</v>
      </c>
      <c r="I84" s="17">
        <f>IF(SUM(I64:$AS64)=0,J84,IF(J84=0,I64,IF(I64=0,J84,(I64+J84)/2)))</f>
        <v>78.95486668612854</v>
      </c>
      <c r="J84" s="17">
        <f>IF(SUM(J64:$AS64)=0,K84,IF(K84=0,J64,IF(J64=0,K84,(J64+K84)/2)))</f>
        <v>78.95486668612854</v>
      </c>
      <c r="K84" s="17">
        <f>IF(SUM(K64:$AS64)=0,L84,IF(L84=0,K64,IF(K64=0,L84,(K64+L84)/2)))</f>
        <v>78.95486668612854</v>
      </c>
      <c r="L84" s="17">
        <f>IF(SUM(L64:$AS64)=0,M84,IF(M84=0,L64,IF(L64=0,M84,(L64+M84)/2)))</f>
        <v>78.95486668612854</v>
      </c>
      <c r="M84" s="17">
        <f>IF(SUM(M64:$AS64)=0,N84,IF(N84=0,M64,IF(M64=0,N84,(M64+N84)/2)))</f>
        <v>90.16779788838612</v>
      </c>
      <c r="N84" s="17">
        <f>IF(SUM(N64:$AS64)=0,O84,IF(O84=0,N64,IF(N64=0,O84,(N64+O84)/2)))</f>
        <v>86.21794871794872</v>
      </c>
      <c r="O84" s="17">
        <f>IF(SUM(O64:$AS64)=0,P84,IF(P84=0,O64,IF(O64=0,P84,(O64+P84)/2)))</f>
        <v>91.66666666666666</v>
      </c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17"/>
      <c r="AN84" s="17"/>
      <c r="AO84" s="17"/>
      <c r="AP84" s="17"/>
      <c r="AQ84" s="17"/>
      <c r="AR84" s="17"/>
      <c r="AS84" s="17"/>
      <c r="AT84" s="11"/>
    </row>
    <row r="85" spans="1:46" ht="12.75">
      <c r="A85" s="10" t="str">
        <f t="shared" si="51"/>
        <v>Jörg Hameyer</v>
      </c>
      <c r="B85" s="13">
        <f t="shared" si="48"/>
        <v>75.82517482517484</v>
      </c>
      <c r="C85" s="18"/>
      <c r="D85" s="17">
        <f>IF(SUM(D65:$AS65)=0,E85,IF(E85=0,D65,IF(D65=0,E85,(D65+E85)/2)))</f>
        <v>56.59965034965035</v>
      </c>
      <c r="E85" s="17">
        <f>IF(SUM(E65:$AS65)=0,F85,IF(F85=0,E65,IF(E65=0,F85,(E65+F85)/2)))</f>
        <v>56.59965034965035</v>
      </c>
      <c r="F85" s="17">
        <f>IF(SUM(F65:$AS65)=0,G85,IF(G85=0,F65,IF(F65=0,G85,(F65+G85)/2)))</f>
        <v>56.59965034965035</v>
      </c>
      <c r="G85" s="17">
        <f>IF(SUM(G65:$AS65)=0,H85,IF(H85=0,G65,IF(G65=0,H85,(G65+H85)/2)))</f>
        <v>56.59965034965035</v>
      </c>
      <c r="H85" s="17">
        <f>IF(SUM(H65:$AS65)=0,I85,IF(I85=0,H65,IF(H65=0,I85,(H65+I85)/2)))</f>
        <v>58.65384615384615</v>
      </c>
      <c r="I85" s="17">
        <f>IF(SUM(I65:$AS65)=0,J85,IF(J85=0,I65,IF(I65=0,J85,(I65+J85)/2)))</f>
        <v>58.65384615384615</v>
      </c>
      <c r="J85" s="17">
        <f>IF(SUM(J65:$AS65)=0,K85,IF(K85=0,J65,IF(J65=0,K85,(J65+K85)/2)))</f>
        <v>58.65384615384615</v>
      </c>
      <c r="K85" s="17">
        <f>IF(SUM(K65:$AS65)=0,L85,IF(L85=0,K65,IF(K65=0,L85,(K65+L85)/2)))</f>
        <v>58.65384615384615</v>
      </c>
      <c r="L85" s="17">
        <f>IF(SUM(L65:$AS65)=0,M85,IF(M85=0,L65,IF(L65=0,M85,(L65+M85)/2)))</f>
        <v>58.65384615384615</v>
      </c>
      <c r="M85" s="17">
        <f>IF(SUM(M65:$AS65)=0,N85,IF(N85=0,M65,IF(M65=0,N85,(M65+N85)/2)))</f>
        <v>58.65384615384615</v>
      </c>
      <c r="N85" s="17">
        <f>IF(SUM(N65:$AS65)=0,O85,IF(O85=0,N65,IF(N65=0,O85,(N65+O85)/2)))</f>
        <v>58.65384615384615</v>
      </c>
      <c r="O85" s="17">
        <f>IF(SUM(O65:$AS65)=0,P85,IF(P85=0,O65,IF(O65=0,P85,(O65+P85)/2)))</f>
        <v>58.65384615384615</v>
      </c>
      <c r="P85" s="17">
        <f>IF(SUM(P65:$AS65)=0,Q85,IF(Q85=0,P65,IF(P65=0,Q85,(P65+Q85)/2)))</f>
        <v>92.3076923076923</v>
      </c>
      <c r="Q85" s="17">
        <f>IF(SUM(Q65:$AS65)=0,R85,IF(R85=0,Q65,IF(Q65=0,R85,(Q65+R85)/2)))</f>
        <v>92.3076923076923</v>
      </c>
      <c r="R85" s="17">
        <f>IF(SUM(R65:$AS65)=0,S85,IF(S85=0,R65,IF(R65=0,S85,(R65+S85)/2)))</f>
        <v>92.3076923076923</v>
      </c>
      <c r="S85" s="17">
        <f>IF(SUM(S65:$AS65)=0,T85,IF(T85=0,S65,IF(S65=0,T85,(S65+T85)/2)))</f>
        <v>92.3076923076923</v>
      </c>
      <c r="T85" s="17">
        <f>IF(SUM(T65:$AS65)=0,U85,IF(U85=0,T65,IF(T65=0,U85,(T65+U85)/2)))</f>
        <v>92.3076923076923</v>
      </c>
      <c r="U85" s="17">
        <f>IF(SUM(U65:$AS65)=0,V85,IF(V85=0,U65,IF(U65=0,V85,(U65+V85)/2)))</f>
        <v>92.3076923076923</v>
      </c>
      <c r="V85" s="17">
        <f>IF(SUM(V65:$AS65)=0,W85,IF(W85=0,V65,IF(V65=0,W85,(V65+W85)/2)))</f>
        <v>92.3076923076923</v>
      </c>
      <c r="W85" s="17">
        <f>IF(SUM(W65:$AS65)=0,X85,IF(X85=0,W65,IF(W65=0,X85,(W65+X85)/2)))</f>
        <v>92.3076923076923</v>
      </c>
      <c r="X85" s="17">
        <f>IF(SUM(X65:$AS65)=0,Y85,IF(Y85=0,X65,IF(X65=0,Y85,(X65+Y85)/2)))</f>
        <v>92.3076923076923</v>
      </c>
      <c r="Y85" s="17">
        <f>IF(SUM(Y65:$AS65)=0,Z85,IF(Z85=0,Y65,IF(Y65=0,Z85,(Y65+Z85)/2)))</f>
        <v>92.3076923076923</v>
      </c>
      <c r="Z85" s="17">
        <f>IF(SUM(Z65:$AS65)=0,AA85,IF(AA85=0,Z65,IF(Z65=0,AA85,(Z65+AA85)/2)))</f>
        <v>92.3076923076923</v>
      </c>
      <c r="AA85" s="17">
        <f>IF(SUM(AA65:$AS65)=0,AB85,IF(AB85=0,AA65,IF(AA65=0,AB85,(AA65+AB85)/2)))</f>
        <v>92.3076923076923</v>
      </c>
      <c r="AB85" s="17">
        <f>IF(SUM(AB65:$AS65)=0,AC85,IF(AC85=0,AB65,IF(AB65=0,AC85,(AB65+AC85)/2)))</f>
        <v>92.3076923076923</v>
      </c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  <c r="AN85" s="17"/>
      <c r="AO85" s="17"/>
      <c r="AP85" s="17"/>
      <c r="AQ85" s="17"/>
      <c r="AR85" s="17"/>
      <c r="AS85" s="17"/>
      <c r="AT85" s="11"/>
    </row>
    <row r="86" spans="1:46" ht="12.75">
      <c r="A86" s="10" t="str">
        <f t="shared" si="51"/>
        <v>Daniela Gast</v>
      </c>
      <c r="B86" s="13">
        <f t="shared" si="48"/>
        <v>96.15384615384617</v>
      </c>
      <c r="C86" s="18"/>
      <c r="D86" s="17">
        <f>IF(SUM(D66:$AS66)=0,E86,IF(E86=0,D66,IF(D66=0,E86,(D66+E86)/2)))</f>
        <v>96.15384615384616</v>
      </c>
      <c r="E86" s="17">
        <f>IF(SUM(E66:$AS66)=0,F86,IF(F86=0,E66,IF(E66=0,F86,(E66+F86)/2)))</f>
        <v>96.15384615384616</v>
      </c>
      <c r="F86" s="17">
        <f>IF(SUM(F66:$AS66)=0,G86,IF(G86=0,F66,IF(F66=0,G86,(F66+G86)/2)))</f>
        <v>96.15384615384616</v>
      </c>
      <c r="G86" s="17">
        <f>IF(SUM(G66:$AS66)=0,H86,IF(H86=0,G66,IF(G66=0,H86,(G66+H86)/2)))</f>
        <v>96.15384615384616</v>
      </c>
      <c r="H86" s="17">
        <f>IF(SUM(H66:$AS66)=0,I86,IF(I86=0,H66,IF(H66=0,I86,(H66+I86)/2)))</f>
        <v>96.15384615384616</v>
      </c>
      <c r="I86" s="17">
        <f>IF(SUM(I66:$AS66)=0,J86,IF(J86=0,I66,IF(I66=0,J86,(I66+J86)/2)))</f>
        <v>96.15384615384616</v>
      </c>
      <c r="J86" s="17">
        <f>IF(SUM(J66:$AS66)=0,K86,IF(K86=0,J66,IF(J66=0,K86,(J66+K86)/2)))</f>
        <v>96.15384615384616</v>
      </c>
      <c r="K86" s="17">
        <f>IF(SUM(K66:$AS66)=0,L86,IF(L86=0,K66,IF(K66=0,L86,(K66+L86)/2)))</f>
        <v>96.15384615384616</v>
      </c>
      <c r="L86" s="17">
        <f>IF(SUM(L66:$AS66)=0,M86,IF(M86=0,L66,IF(L66=0,M86,(L66+M86)/2)))</f>
        <v>96.15384615384616</v>
      </c>
      <c r="M86" s="17">
        <f>IF(SUM(M66:$AS66)=0,N86,IF(N86=0,M66,IF(M66=0,N86,(M66+N86)/2)))</f>
        <v>96.15384615384616</v>
      </c>
      <c r="N86" s="17">
        <f>IF(SUM(N66:$AS66)=0,O86,IF(O86=0,N66,IF(N66=0,O86,(N66+O86)/2)))</f>
        <v>96.15384615384616</v>
      </c>
      <c r="O86" s="17">
        <f>IF(SUM(O66:$AS66)=0,P86,IF(P86=0,O66,IF(O66=0,P86,(O66+P86)/2)))</f>
        <v>96.15384615384616</v>
      </c>
      <c r="P86" s="17">
        <f>IF(SUM(P66:$AS66)=0,Q86,IF(Q86=0,P66,IF(P66=0,Q86,(P66+Q86)/2)))</f>
        <v>96.15384615384616</v>
      </c>
      <c r="Q86" s="17">
        <f>IF(SUM(Q66:$AS66)=0,R86,IF(R86=0,Q66,IF(Q66=0,R86,(Q66+R86)/2)))</f>
        <v>96.15384615384616</v>
      </c>
      <c r="R86" s="17">
        <f>IF(SUM(R66:$AS66)=0,S86,IF(S86=0,R66,IF(R66=0,S86,(R66+S86)/2)))</f>
        <v>96.15384615384616</v>
      </c>
      <c r="S86" s="17">
        <f>IF(SUM(S66:$AS66)=0,T86,IF(T86=0,S66,IF(S66=0,T86,(S66+T86)/2)))</f>
        <v>96.15384615384616</v>
      </c>
      <c r="T86" s="17">
        <f>IF(SUM(T66:$AS66)=0,U86,IF(U86=0,T66,IF(T66=0,U86,(T66+U86)/2)))</f>
        <v>96.15384615384616</v>
      </c>
      <c r="U86" s="17">
        <f>IF(SUM(U66:$AS66)=0,V86,IF(V86=0,U66,IF(U66=0,V86,(U66+V86)/2)))</f>
        <v>96.15384615384616</v>
      </c>
      <c r="V86" s="17">
        <f>IF(SUM(V66:$AS66)=0,W86,IF(W86=0,V66,IF(V66=0,W86,(V66+W86)/2)))</f>
        <v>96.15384615384616</v>
      </c>
      <c r="W86" s="17">
        <f>IF(SUM(W66:$AS66)=0,X86,IF(X86=0,W66,IF(W66=0,X86,(W66+X86)/2)))</f>
        <v>96.15384615384616</v>
      </c>
      <c r="X86" s="17">
        <f>IF(SUM(X66:$AS66)=0,Y86,IF(Y86=0,X66,IF(X66=0,Y86,(X66+Y86)/2)))</f>
        <v>96.15384615384616</v>
      </c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17"/>
      <c r="AN86" s="17"/>
      <c r="AO86" s="17"/>
      <c r="AP86" s="17"/>
      <c r="AQ86" s="17"/>
      <c r="AR86" s="17"/>
      <c r="AS86" s="17"/>
      <c r="AT86" s="11"/>
    </row>
  </sheetData>
  <printOptions/>
  <pageMargins left="0.984251968503937" right="0.3937007874015748" top="0.1968503937007874" bottom="0.7086614173228347" header="0" footer="0"/>
  <pageSetup fitToHeight="1" fitToWidth="1" horizontalDpi="600" verticalDpi="600" orientation="portrait" paperSize="9" scale="5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Deutsche Lufthansa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Andreas Weber</dc:creator>
  <cp:keywords/>
  <dc:description/>
  <cp:lastModifiedBy>Andreas Weber</cp:lastModifiedBy>
  <cp:lastPrinted>2002-01-24T12:52:23Z</cp:lastPrinted>
  <dcterms:created xsi:type="dcterms:W3CDTF">2002-01-14T10:54:52Z</dcterms:created>
  <dcterms:modified xsi:type="dcterms:W3CDTF">2004-10-12T07:45:11Z</dcterms:modified>
  <cp:category/>
  <cp:version/>
  <cp:contentType/>
  <cp:contentStatus/>
</cp:coreProperties>
</file>